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<sst xmlns="http://schemas.openxmlformats.org/spreadsheetml/2006/main" count="428" uniqueCount="279">
  <si>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</si>
  <si>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</si>
  <si>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</si>
  <si>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</si>
  <si>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</si>
  <si>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</si>
  <si>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</si>
  <si>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</si>
  <si>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</si>
  <si>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</si>
  <si>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</si>
  <si>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</si>
  <si>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</si>
  <si>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</si>
  <si>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</si>
  <si>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</si>
  <si>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</si>
  <si>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</si>
  <si>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</si>
  <si>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</si>
  <si>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</si>
  <si>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</si>
  <si>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</si>
  <si>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</si>
  <si>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</si>
  <si>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</si>
  <si>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</si>
  <si>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</si>
  <si>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</si>
  <si>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</si>
  <si>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</si>
  <si>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</si>
  <si>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</si>
  <si>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</si>
  <si>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</si>
  <si>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</si>
  <si>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</si>
  <si>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</si>
  <si>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</si>
  <si>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</si>
  <si>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</si>
  <si>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</si>
  <si>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</si>
  <si>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</si>
  <si>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</si>
  <si>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</si>
  <si>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</si>
  <si>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</si>
  <si>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</si>
  <si>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</si>
  <si>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</si>
  <si>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</si>
  <si>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</si>
  <si>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</si>
  <si>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</si>
  <si>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</si>
  <si>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</si>
  <si>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</si>
  <si>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</si>
  <si>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</si>
  <si>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</si>
  <si>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</si>
  <si>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</si>
  <si>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</si>
  <si>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</si>
  <si>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</si>
  <si>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</si>
  <si>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</si>
  <si>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</si>
  <si>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</si>
  <si>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</si>
  <si>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</si>
  <si>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</si>
  <si>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</si>
  <si>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</si>
  <si>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</si>
  <si>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</si>
  <si>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</si>
  <si>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</si>
  <si>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</si>
  <si>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</si>
  <si>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</si>
  <si>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</si>
  <si>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</si>
  <si>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</si>
  <si>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</si>
  <si>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</si>
  <si>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</si>
  <si>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</si>
  <si>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</si>
  <si>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</si>
  <si>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</si>
  <si>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</si>
  <si>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</si>
  <si>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</si>
  <si>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</si>
  <si>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</si>
  <si>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</si>
  <si>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</si>
  <si>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</si>
  <si>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</si>
  <si>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</si>
  <si>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</si>
  <si>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</si>
  <si>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</si>
  <si>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</si>
  <si>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</si>
  <si>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</si>
  <si>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</si>
  <si>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</si>
  <si>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</si>
  <si>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</si>
  <si>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</si>
  <si>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</si>
  <si>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</si>
  <si>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</si>
  <si>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</si>
  <si>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</si>
  <si>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</si>
  <si>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</si>
  <si>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</si>
  <si>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</si>
  <si>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</si>
  <si>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</si>
  <si>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</si>
  <si>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</si>
  <si>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</si>
  <si>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</si>
  <si>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</si>
  <si>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</si>
  <si>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</si>
  <si>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</si>
  <si>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</si>
  <si>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</si>
  <si>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</si>
  <si>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</si>
  <si>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</si>
  <si>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</si>
  <si>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</si>
  <si>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</si>
  <si>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</si>
  <si>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</si>
  <si>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</si>
  <si>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</si>
  <si>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</si>
  <si>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</si>
  <si>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</si>
  <si>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</si>
  <si>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</si>
  <si>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</si>
  <si>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</si>
  <si>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</si>
  <si>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</si>
  <si>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</si>
  <si>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</si>
  <si>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</si>
  <si>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</si>
  <si>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 xml:space="preserve">مصرف الموصل </t>
  </si>
  <si>
    <t>BMFI</t>
  </si>
  <si>
    <t>الحرير للتحويل المالي (MTAH)</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</si>
  <si>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</si>
  <si>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</si>
  <si>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</si>
  <si>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</si>
  <si>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</si>
  <si>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</si>
  <si>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</si>
  <si>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</si>
  <si>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</si>
  <si>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</si>
  <si>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</si>
  <si>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</si>
  <si>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</si>
  <si>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</si>
  <si>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</si>
  <si>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</si>
  <si>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</si>
  <si>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</si>
  <si>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</si>
  <si>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</si>
  <si>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</si>
  <si>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</si>
  <si>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</si>
  <si>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المصرف الوطني الاسلامي (BNAI)</t>
  </si>
  <si>
    <t>مصرف كوردستان</t>
  </si>
  <si>
    <t>BKUI</t>
  </si>
  <si>
    <t>مصرف سما بغداد الاسلامي (سما بغداد للتحويل المالي)(MTSB)</t>
  </si>
  <si>
    <t>المصرف العراقي الاسلامي</t>
  </si>
  <si>
    <t>BIIB</t>
  </si>
  <si>
    <t xml:space="preserve">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</si>
  <si>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</si>
  <si>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وسيتم ايقاف التداول اعتبارا من جلسة 2016/8/17.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</si>
  <si>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</si>
  <si>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</si>
  <si>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</si>
  <si>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</si>
  <si>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</si>
  <si>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</si>
  <si>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</si>
  <si>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</si>
  <si>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</si>
  <si>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</si>
  <si>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</si>
  <si>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مصرف الائتمان (BROI)</t>
  </si>
  <si>
    <t>مصرف الشمال (BNOR)</t>
  </si>
  <si>
    <t>مصرف بابل (BBAY)</t>
  </si>
  <si>
    <t>فندق السدير (HSAD)</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</si>
  <si>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</si>
  <si>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</si>
  <si>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</si>
  <si>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</si>
  <si>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</si>
  <si>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</si>
  <si>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(70.000)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</si>
  <si>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</si>
  <si>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</si>
  <si>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</si>
  <si>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</si>
  <si>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</si>
  <si>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</si>
  <si>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(0.190)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</si>
  <si>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</si>
  <si>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(19.000)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</si>
  <si>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</si>
  <si>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(14.600)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</si>
  <si>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</si>
  <si>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</si>
  <si>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</si>
  <si>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</si>
  <si>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</si>
  <si>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</si>
  <si>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</si>
  <si>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</si>
  <si>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</si>
  <si>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</si>
  <si>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</si>
  <si>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</si>
  <si>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</si>
  <si>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</si>
  <si>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</si>
  <si>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</si>
  <si>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والافصاح الفصلي للفصل الاول لعام 2016 , واستمرار الايقاف لعدم تقديم الافصاح السنوي لعام 2015 .</t>
  </si>
  <si>
    <t>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وسيتم ايقاف التداول اعتبارا من جلسة 2016/8/23.</t>
  </si>
  <si>
    <t>النور للتحويل المالي</t>
  </si>
  <si>
    <t>MTNN</t>
  </si>
  <si>
    <t>العراقية لتصنيع وتسويق التمور (IIDP)</t>
  </si>
  <si>
    <t xml:space="preserve">سيعقد اجتماع الهيئة العامة يوم الثلاثاء 2016/8/30 الساعة العاشرة صباحا في قاعة المركز الثقافي النفطي لمناقشة الحسابات الختامية لعام 2015 والمصادقه عليها ، وبيع عقار الشركة في كربلاء لعدم الاستفادة منه وشراء موجودات بديلة عنه , وسيتم ايقاف التداول اعتبارا من جلسة 2016/8/25. </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</si>
  <si>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</si>
  <si>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</si>
  <si>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انتاج الالبسة الجاهزة (IRMC)</t>
  </si>
  <si>
    <t>صناعة وتجارة الكارتون (IICM)</t>
  </si>
  <si>
    <t>البادية للنقل العام (SBAG)</t>
  </si>
  <si>
    <t>فندق بابل (HBAY)</t>
  </si>
  <si>
    <t xml:space="preserve">عقد اجتماع الهيئة العامة يوم الخميس 2016/8/11 الساعة العاشرة صباحا في مقر الشركة لمناقشة الحسابات الختامية لعام 2015 والمصادقه عليها ، واقرار مقسوم الارباح لعام 2015, وتم ايقاف التداول اعتبارا من جلسة 2016/8/8.   </t>
  </si>
  <si>
    <t>الخليج للتامين</t>
  </si>
  <si>
    <t>NGIR</t>
  </si>
  <si>
    <t xml:space="preserve">سيعقد اجتماع الهيئة العامة يوم السبت 2016/9/3 الساعة العاشرة صباحا في مقر الشركة لمناقشة الحسابات الختامية لعام 2015 والمصادقه عليها ، ومناقشة العجز المتراكم وانتخاب مجلس ادارة جديد , وسيتم ايقاف التداول اعتبارا من جلسة 2016/8/30.   </t>
  </si>
  <si>
    <t>مدينة العاب الكرخ (SKTA)</t>
  </si>
  <si>
    <t>مجموع قطاع التأمين</t>
  </si>
  <si>
    <t xml:space="preserve"> قررت هيئة الاوراق المالية بكتابها المرقم (1091/10)  في 2016/8/4  ايقاف التداول على اسهم الشركات التي لم تلتزم بتعليمات الافصاح وتقدم الحسابات الختامية للسنة المالية المنتهية في 2015/12/31للهيئة والسوق , وتم الايقاف اعتباراً من جلسة الثلاثاء 2016/8/9  والشركات هي :(مصرف الائتمان , مصرف الشمال , مصرف بابل , مصرف دار السلام  , فندق السدير , فنادق المنصور, فندق بابل , فنادق عشتار , فندق فلسطين , البادية للنقل العام , العراقية للنقل البري , الصناعات الالكترونية , الوطنية للصناعات المعدنية والدراجات , صناعة وتجارة الكارتون , الكندي لللقاحات البيطرية , انتاج الالبسة الجاهزة , العربية المتحدة للتحويل المالي , سما بغداد للتحويل المالي ,  واستمرار ايقاف  الشركات (مصرف الاقتصاد ،  نقل المنتجات النفطية , صناعات الاصباغ الحديثة , الصناعات الخفيفة , المهج للتحويل المالي , اسيا سيل للاتصالات , المؤتمن للتحويل المالي , الوائل للتحويل المالي )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شركات , الصنائع الكيمياوية العصرية , الخير للاستثمار المالي  , متوقفة اعتباراً من جلسة الاربعاء 2016/7/13 لعدم تقديم الافصاح الفصلي للفصل الاول  لعام 2016. لعدم تقدم الحسابات الختامية للسنة المالية المنتهية في 2015/12/31. </t>
  </si>
  <si>
    <t>جلسة الاثنين  2016/8/15</t>
  </si>
  <si>
    <t>نشرة الشركات غير المتداولة للسوق النظامي في سوق العراق للاوراق المالية لجلسة الاثنين الموافق 2016/8/15</t>
  </si>
  <si>
    <t>نشرة الشركات غير المتداولة للسوق الثاني في سوق العراق للاوراق المالية لجلسة الاثنين الموافق 2016/8/15</t>
  </si>
  <si>
    <t>نشرة الشركات المتوقفة عن التداول بقرار من هيئة الاوراق المالية لجلسة الاثنين الموافق 2016/8/15</t>
  </si>
  <si>
    <t>اخبار الشركات المساهمة المدرجة  في سوق العراق للاوراق المالية لجلسة يوم الاثنين الموافق 2016/8/15</t>
  </si>
  <si>
    <t>نشرة التداول في السوق النظامي رقم (148)</t>
  </si>
  <si>
    <t>الصناعات الكيمياوية والبلاستيكية(INCP)</t>
  </si>
  <si>
    <t>دعت الشركة مساهميها الى مراجعه مقر الشركة الكائن في الزعفرانية لاجل استلام ارباحهم من عام 1982ولغاية 2003 .</t>
  </si>
  <si>
    <t xml:space="preserve">سيعقد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وسيتم ايقاف التداول اعتبارا من جلسة 2016/8/29.   </t>
  </si>
  <si>
    <t>مجموع قطاع الاتصالات</t>
  </si>
  <si>
    <t>بلغ الرقم القياسي العام (557.460) نقطة منخفضا بنسبة (0.72%)</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</si>
  <si>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وهو(177.333.333.333) سهم وتعديل عقد التاسيس عند انتهاء اجراء عملية الاندماج , وتم ايقاف التداول اعتبارا من جلسة 2016/6/13, سعر الاغلاق (1.970) دينار .</t>
  </si>
  <si>
    <t xml:space="preserve">جلسة الاثنين 2016/8/15 </t>
  </si>
  <si>
    <t>نشرة  تداول الاسهم المشتراة لغير العراقيين في السوق النظامي</t>
  </si>
  <si>
    <t>المصرف التجاري العراقي</t>
  </si>
  <si>
    <t>المعمورة للاستثمارات العقارية</t>
  </si>
  <si>
    <t>المجموع الكلي</t>
  </si>
  <si>
    <t>نشرة  تداول الاسهم المباعة من غير العراقيين في السوق النظامي</t>
  </si>
  <si>
    <t>مصرف الشرق الاوسط للاستثمار</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</si>
</sst>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0.5"/>
      <color indexed="56"/>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0.5"/>
      <color rgb="FF002060"/>
      <name val="Arial"/>
      <family val="2"/>
    </font>
    <font>
      <b/>
      <sz val="22"/>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6">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181" fontId="77" fillId="0" borderId="22" xfId="0" applyNumberFormat="1" applyFont="1" applyBorder="1" applyAlignment="1">
      <alignment horizontal="center" vertical="center"/>
    </xf>
    <xf numFmtId="0" fontId="80" fillId="0" borderId="0" xfId="0" applyFont="1" applyFill="1" applyBorder="1" applyAlignment="1">
      <alignment vertical="center"/>
    </xf>
    <xf numFmtId="0" fontId="77" fillId="0" borderId="19" xfId="0" applyFont="1" applyBorder="1" applyAlignment="1">
      <alignment vertical="center" wrapText="1"/>
    </xf>
    <xf numFmtId="0" fontId="85" fillId="0" borderId="19" xfId="0" applyFont="1" applyBorder="1" applyAlignment="1">
      <alignment vertical="center" wrapText="1"/>
    </xf>
    <xf numFmtId="0" fontId="96" fillId="0" borderId="19" xfId="0" applyFont="1" applyBorder="1" applyAlignment="1">
      <alignment vertical="center" wrapText="1"/>
    </xf>
    <xf numFmtId="4" fontId="94" fillId="0" borderId="0" xfId="326" applyNumberFormat="1" applyFont="1" applyAlignment="1">
      <alignment vertical="center" wrapText="1"/>
      <protection/>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86" fillId="0" borderId="25" xfId="0" applyFont="1" applyFill="1" applyBorder="1" applyAlignment="1">
      <alignment horizontal="center" vertical="center"/>
    </xf>
    <xf numFmtId="0" fontId="86" fillId="0" borderId="26" xfId="0" applyFont="1" applyFill="1" applyBorder="1" applyAlignment="1">
      <alignment horizontal="center" vertical="center"/>
    </xf>
    <xf numFmtId="181" fontId="77" fillId="0" borderId="25"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95" fillId="0" borderId="28" xfId="0" applyFont="1" applyFill="1" applyBorder="1" applyAlignment="1">
      <alignment horizontal="center" vertical="center"/>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90" fillId="0" borderId="25" xfId="0" applyFont="1" applyFill="1" applyBorder="1" applyAlignment="1">
      <alignment horizontal="center" vertical="center"/>
    </xf>
    <xf numFmtId="0" fontId="90" fillId="0" borderId="26" xfId="0" applyFont="1" applyFill="1" applyBorder="1" applyAlignment="1">
      <alignment horizontal="center" vertical="center"/>
    </xf>
    <xf numFmtId="181" fontId="85" fillId="0" borderId="25"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181" fontId="80" fillId="0" borderId="25" xfId="0" applyNumberFormat="1" applyFont="1" applyBorder="1" applyAlignment="1">
      <alignment horizontal="right" vertical="center" wrapText="1"/>
    </xf>
    <xf numFmtId="181" fontId="80" fillId="0" borderId="27" xfId="0" applyNumberFormat="1" applyFont="1" applyBorder="1" applyAlignment="1">
      <alignment horizontal="right" vertical="center" wrapText="1"/>
    </xf>
    <xf numFmtId="181" fontId="80" fillId="0" borderId="26" xfId="0" applyNumberFormat="1" applyFont="1" applyBorder="1" applyAlignment="1">
      <alignment horizontal="right" vertical="center" wrapText="1"/>
    </xf>
    <xf numFmtId="0" fontId="90" fillId="0" borderId="25"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86" fillId="0" borderId="25"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80" fillId="0" borderId="25" xfId="143" applyFont="1" applyFill="1" applyBorder="1" applyAlignment="1">
      <alignment horizontal="center" vertical="center"/>
      <protection/>
    </xf>
    <xf numFmtId="0" fontId="80" fillId="0" borderId="27" xfId="143" applyFont="1" applyFill="1" applyBorder="1" applyAlignment="1">
      <alignment horizontal="center" vertical="center"/>
      <protection/>
    </xf>
    <xf numFmtId="0" fontId="23" fillId="0" borderId="0" xfId="0" applyFont="1" applyAlignment="1">
      <alignment horizontal="right" vertical="center"/>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90" fillId="0" borderId="38"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40" xfId="144" applyFont="1" applyBorder="1" applyAlignment="1">
      <alignment horizontal="center" vertical="center"/>
      <protection/>
    </xf>
    <xf numFmtId="181" fontId="77" fillId="0" borderId="19" xfId="0" applyNumberFormat="1" applyFont="1" applyBorder="1" applyAlignment="1">
      <alignment horizontal="right" vertical="center" wrapText="1"/>
    </xf>
    <xf numFmtId="0" fontId="90" fillId="0" borderId="41" xfId="144" applyFont="1" applyBorder="1" applyAlignment="1">
      <alignment horizontal="center" vertical="center"/>
      <protection/>
    </xf>
    <xf numFmtId="182" fontId="90" fillId="57" borderId="42" xfId="143" applyNumberFormat="1" applyFont="1" applyFill="1" applyBorder="1" applyAlignment="1">
      <alignment horizontal="right" vertical="center"/>
      <protection/>
    </xf>
    <xf numFmtId="182" fontId="90" fillId="57" borderId="43"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0"/>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8" customHeight="1">
      <c r="B1" s="75" t="s">
        <v>0</v>
      </c>
      <c r="C1" s="75"/>
      <c r="D1" s="75"/>
      <c r="E1" s="75"/>
      <c r="H1" s="16"/>
      <c r="I1" s="16"/>
    </row>
    <row r="2" spans="2:4" ht="34.5" customHeight="1">
      <c r="B2" s="49" t="s">
        <v>260</v>
      </c>
      <c r="C2" s="49"/>
      <c r="D2" s="49"/>
    </row>
    <row r="3" spans="2:14" ht="34.5" customHeight="1">
      <c r="B3" s="33" t="s">
        <v>2</v>
      </c>
      <c r="C3" s="76">
        <v>557373189.52</v>
      </c>
      <c r="D3" s="76"/>
      <c r="E3" s="76"/>
      <c r="F3" s="34"/>
      <c r="G3" s="11"/>
      <c r="H3" s="35"/>
      <c r="I3" s="36"/>
      <c r="J3" s="34"/>
      <c r="K3" s="34"/>
      <c r="L3" s="33" t="s">
        <v>6</v>
      </c>
      <c r="M3" s="37"/>
      <c r="N3" s="38">
        <v>29</v>
      </c>
    </row>
    <row r="4" spans="2:14" ht="34.5" customHeight="1">
      <c r="B4" s="33" t="s">
        <v>3</v>
      </c>
      <c r="C4" s="76">
        <v>717223072</v>
      </c>
      <c r="D4" s="76"/>
      <c r="E4" s="76"/>
      <c r="F4" s="34"/>
      <c r="G4" s="34"/>
      <c r="H4" s="39"/>
      <c r="I4" s="36"/>
      <c r="J4" s="34"/>
      <c r="K4" s="34"/>
      <c r="L4" s="33" t="s">
        <v>7</v>
      </c>
      <c r="M4" s="37"/>
      <c r="N4" s="38">
        <v>4</v>
      </c>
    </row>
    <row r="5" spans="2:14" ht="34.5" customHeight="1">
      <c r="B5" s="40" t="s">
        <v>4</v>
      </c>
      <c r="C5" s="83">
        <v>376</v>
      </c>
      <c r="D5" s="83"/>
      <c r="E5" s="41"/>
      <c r="F5" s="34"/>
      <c r="G5" s="34"/>
      <c r="H5" s="36"/>
      <c r="I5" s="36"/>
      <c r="J5" s="34"/>
      <c r="K5" s="34"/>
      <c r="L5" s="33" t="s">
        <v>8</v>
      </c>
      <c r="M5" s="37"/>
      <c r="N5" s="38">
        <v>16</v>
      </c>
    </row>
    <row r="6" spans="2:14" ht="34.5" customHeight="1">
      <c r="B6" s="42" t="s">
        <v>47</v>
      </c>
      <c r="C6" s="82">
        <v>557.46</v>
      </c>
      <c r="D6" s="82"/>
      <c r="E6" s="37"/>
      <c r="F6" s="1"/>
      <c r="G6" s="34"/>
      <c r="H6" s="36"/>
      <c r="I6" s="36"/>
      <c r="J6" s="43"/>
      <c r="K6" s="34"/>
      <c r="L6" s="33" t="s">
        <v>9</v>
      </c>
      <c r="M6" s="37"/>
      <c r="N6" s="44">
        <v>3</v>
      </c>
    </row>
    <row r="7" spans="2:14" s="6" customFormat="1" ht="34.5" customHeight="1">
      <c r="B7" s="40" t="s">
        <v>1</v>
      </c>
      <c r="C7" s="63">
        <v>-0.72</v>
      </c>
      <c r="D7" s="45"/>
      <c r="E7" s="40"/>
      <c r="F7" s="34"/>
      <c r="G7" s="46"/>
      <c r="H7" s="36"/>
      <c r="I7" s="36"/>
      <c r="J7" s="43"/>
      <c r="K7" s="34"/>
      <c r="L7" s="33" t="s">
        <v>10</v>
      </c>
      <c r="M7" s="37"/>
      <c r="N7" s="38">
        <v>33</v>
      </c>
    </row>
    <row r="8" spans="2:14" ht="34.5" customHeight="1">
      <c r="B8" s="33" t="s">
        <v>5</v>
      </c>
      <c r="C8" s="44">
        <v>96</v>
      </c>
      <c r="D8" s="44"/>
      <c r="E8" s="37"/>
      <c r="F8" s="34"/>
      <c r="G8" s="34"/>
      <c r="H8" s="36"/>
      <c r="I8" s="39"/>
      <c r="J8" s="43"/>
      <c r="K8" s="34"/>
      <c r="L8" s="47" t="s">
        <v>11</v>
      </c>
      <c r="M8" s="37"/>
      <c r="N8" s="48">
        <v>31</v>
      </c>
    </row>
    <row r="9" spans="5:14" s="6" customFormat="1" ht="39" customHeight="1">
      <c r="E9" s="84" t="s">
        <v>265</v>
      </c>
      <c r="F9" s="84"/>
      <c r="G9" s="84"/>
      <c r="H9" s="84"/>
      <c r="I9" s="84"/>
      <c r="J9" s="84"/>
      <c r="K9" s="84"/>
      <c r="N9" s="3"/>
    </row>
    <row r="10" spans="1:14" s="6" customFormat="1" ht="42"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6" customHeight="1">
      <c r="A11" s="10"/>
      <c r="B11" s="85" t="s">
        <v>24</v>
      </c>
      <c r="C11" s="86"/>
      <c r="D11" s="86"/>
      <c r="E11" s="86"/>
      <c r="F11" s="86"/>
      <c r="G11" s="86"/>
      <c r="H11" s="86"/>
      <c r="I11" s="86"/>
      <c r="J11" s="86"/>
      <c r="K11" s="86"/>
      <c r="L11" s="86"/>
      <c r="M11" s="86"/>
      <c r="N11" s="86"/>
    </row>
    <row r="12" spans="1:14" s="6" customFormat="1" ht="33" customHeight="1">
      <c r="A12" s="10"/>
      <c r="B12" s="28" t="s">
        <v>177</v>
      </c>
      <c r="C12" s="28" t="s">
        <v>178</v>
      </c>
      <c r="D12" s="51">
        <v>0.3</v>
      </c>
      <c r="E12" s="51">
        <v>0.3</v>
      </c>
      <c r="F12" s="51">
        <v>0.3</v>
      </c>
      <c r="G12" s="51">
        <v>0.3</v>
      </c>
      <c r="H12" s="51">
        <v>0.29</v>
      </c>
      <c r="I12" s="51">
        <v>0.3</v>
      </c>
      <c r="J12" s="51">
        <v>0.29</v>
      </c>
      <c r="K12" s="52">
        <v>3.45</v>
      </c>
      <c r="L12" s="53">
        <v>20</v>
      </c>
      <c r="M12" s="54">
        <v>10500000</v>
      </c>
      <c r="N12" s="54">
        <v>3150000</v>
      </c>
    </row>
    <row r="13" spans="1:14" s="6" customFormat="1" ht="33" customHeight="1">
      <c r="A13" s="10"/>
      <c r="B13" s="28" t="s">
        <v>137</v>
      </c>
      <c r="C13" s="28" t="s">
        <v>138</v>
      </c>
      <c r="D13" s="51">
        <v>0.84</v>
      </c>
      <c r="E13" s="51">
        <v>0.84</v>
      </c>
      <c r="F13" s="51">
        <v>0.82</v>
      </c>
      <c r="G13" s="51">
        <v>0.82</v>
      </c>
      <c r="H13" s="51">
        <v>0.84</v>
      </c>
      <c r="I13" s="51">
        <v>0.82</v>
      </c>
      <c r="J13" s="51">
        <v>0.84</v>
      </c>
      <c r="K13" s="52">
        <v>-2.38</v>
      </c>
      <c r="L13" s="53">
        <v>39</v>
      </c>
      <c r="M13" s="54">
        <v>119500000</v>
      </c>
      <c r="N13" s="54">
        <v>98375000</v>
      </c>
    </row>
    <row r="14" spans="1:14" s="6" customFormat="1" ht="33" customHeight="1">
      <c r="A14" s="10"/>
      <c r="B14" s="50" t="s">
        <v>101</v>
      </c>
      <c r="C14" s="50" t="s">
        <v>102</v>
      </c>
      <c r="D14" s="51">
        <v>0.42</v>
      </c>
      <c r="E14" s="51">
        <v>0.43</v>
      </c>
      <c r="F14" s="51">
        <v>0.42</v>
      </c>
      <c r="G14" s="51">
        <v>0.42</v>
      </c>
      <c r="H14" s="51">
        <v>0.43</v>
      </c>
      <c r="I14" s="51">
        <v>0.42</v>
      </c>
      <c r="J14" s="51">
        <v>0.42</v>
      </c>
      <c r="K14" s="52">
        <v>0</v>
      </c>
      <c r="L14" s="53">
        <v>6</v>
      </c>
      <c r="M14" s="54">
        <v>25700000</v>
      </c>
      <c r="N14" s="54">
        <v>10799000</v>
      </c>
    </row>
    <row r="15" spans="1:14" s="6" customFormat="1" ht="33" customHeight="1">
      <c r="A15" s="10"/>
      <c r="B15" s="28" t="s">
        <v>83</v>
      </c>
      <c r="C15" s="28" t="s">
        <v>84</v>
      </c>
      <c r="D15" s="51">
        <v>0.27</v>
      </c>
      <c r="E15" s="51">
        <v>0.28</v>
      </c>
      <c r="F15" s="51">
        <v>0.27</v>
      </c>
      <c r="G15" s="51">
        <v>0.27</v>
      </c>
      <c r="H15" s="51">
        <v>0.25</v>
      </c>
      <c r="I15" s="51">
        <v>0.27</v>
      </c>
      <c r="J15" s="51">
        <v>0.26</v>
      </c>
      <c r="K15" s="52">
        <v>3.85</v>
      </c>
      <c r="L15" s="53">
        <v>5</v>
      </c>
      <c r="M15" s="54">
        <v>3500000</v>
      </c>
      <c r="N15" s="54">
        <v>950000</v>
      </c>
    </row>
    <row r="16" spans="1:14" s="6" customFormat="1" ht="33" customHeight="1">
      <c r="A16" s="10"/>
      <c r="B16" s="50" t="s">
        <v>57</v>
      </c>
      <c r="C16" s="50" t="s">
        <v>58</v>
      </c>
      <c r="D16" s="51">
        <v>0.4</v>
      </c>
      <c r="E16" s="51">
        <v>0.4</v>
      </c>
      <c r="F16" s="51">
        <v>0.39</v>
      </c>
      <c r="G16" s="51">
        <v>0.39</v>
      </c>
      <c r="H16" s="51">
        <v>0.4</v>
      </c>
      <c r="I16" s="51">
        <v>0.4</v>
      </c>
      <c r="J16" s="51">
        <v>0.4</v>
      </c>
      <c r="K16" s="52">
        <v>0</v>
      </c>
      <c r="L16" s="53">
        <v>16</v>
      </c>
      <c r="M16" s="54">
        <v>78662958</v>
      </c>
      <c r="N16" s="54">
        <v>30917553.62</v>
      </c>
    </row>
    <row r="17" spans="1:14" s="6" customFormat="1" ht="33" customHeight="1">
      <c r="A17" s="10"/>
      <c r="B17" s="50" t="s">
        <v>165</v>
      </c>
      <c r="C17" s="50" t="s">
        <v>164</v>
      </c>
      <c r="D17" s="51">
        <v>0.57</v>
      </c>
      <c r="E17" s="51">
        <v>0.57</v>
      </c>
      <c r="F17" s="51">
        <v>0.57</v>
      </c>
      <c r="G17" s="51">
        <v>0.57</v>
      </c>
      <c r="H17" s="51">
        <v>0.59</v>
      </c>
      <c r="I17" s="51">
        <v>0.57</v>
      </c>
      <c r="J17" s="51">
        <v>0.59</v>
      </c>
      <c r="K17" s="52">
        <v>-3.39</v>
      </c>
      <c r="L17" s="53">
        <v>2</v>
      </c>
      <c r="M17" s="54">
        <v>10000000</v>
      </c>
      <c r="N17" s="54">
        <v>5700000</v>
      </c>
    </row>
    <row r="18" spans="1:14" s="6" customFormat="1" ht="33" customHeight="1">
      <c r="A18" s="10"/>
      <c r="B18" s="28" t="s">
        <v>187</v>
      </c>
      <c r="C18" s="28" t="s">
        <v>188</v>
      </c>
      <c r="D18" s="51">
        <v>0.44</v>
      </c>
      <c r="E18" s="51">
        <v>0.44</v>
      </c>
      <c r="F18" s="51">
        <v>0.42</v>
      </c>
      <c r="G18" s="51">
        <v>0.42</v>
      </c>
      <c r="H18" s="51">
        <v>0.44</v>
      </c>
      <c r="I18" s="51">
        <v>0.42</v>
      </c>
      <c r="J18" s="51">
        <v>0.44</v>
      </c>
      <c r="K18" s="52">
        <v>-4.55</v>
      </c>
      <c r="L18" s="53">
        <v>14</v>
      </c>
      <c r="M18" s="54">
        <v>13050000</v>
      </c>
      <c r="N18" s="54">
        <v>5537000</v>
      </c>
    </row>
    <row r="19" spans="1:14" s="6" customFormat="1" ht="33" customHeight="1">
      <c r="A19" s="10"/>
      <c r="B19" s="28" t="s">
        <v>181</v>
      </c>
      <c r="C19" s="28" t="s">
        <v>182</v>
      </c>
      <c r="D19" s="51">
        <v>0.37</v>
      </c>
      <c r="E19" s="51">
        <v>0.37</v>
      </c>
      <c r="F19" s="51">
        <v>0.36</v>
      </c>
      <c r="G19" s="51">
        <v>0.36</v>
      </c>
      <c r="H19" s="51">
        <v>0.38</v>
      </c>
      <c r="I19" s="51">
        <v>0.36</v>
      </c>
      <c r="J19" s="51">
        <v>0.38</v>
      </c>
      <c r="K19" s="52">
        <v>-5.26</v>
      </c>
      <c r="L19" s="53">
        <v>17</v>
      </c>
      <c r="M19" s="54">
        <v>58500000</v>
      </c>
      <c r="N19" s="54">
        <v>21110000</v>
      </c>
    </row>
    <row r="20" spans="1:14" s="6" customFormat="1" ht="33" customHeight="1">
      <c r="A20" s="10"/>
      <c r="B20" s="28" t="s">
        <v>184</v>
      </c>
      <c r="C20" s="28" t="s">
        <v>185</v>
      </c>
      <c r="D20" s="51">
        <v>1.1</v>
      </c>
      <c r="E20" s="51">
        <v>1.1</v>
      </c>
      <c r="F20" s="51">
        <v>1.1</v>
      </c>
      <c r="G20" s="51">
        <v>1.1</v>
      </c>
      <c r="H20" s="51">
        <v>1.1</v>
      </c>
      <c r="I20" s="51">
        <v>1.1</v>
      </c>
      <c r="J20" s="51">
        <v>1.1</v>
      </c>
      <c r="K20" s="52">
        <v>0</v>
      </c>
      <c r="L20" s="53">
        <v>2</v>
      </c>
      <c r="M20" s="54">
        <v>35300000</v>
      </c>
      <c r="N20" s="54">
        <v>38830000</v>
      </c>
    </row>
    <row r="21" spans="1:14" s="6" customFormat="1" ht="33" customHeight="1">
      <c r="A21" s="10"/>
      <c r="B21" s="50" t="s">
        <v>157</v>
      </c>
      <c r="C21" s="50" t="s">
        <v>158</v>
      </c>
      <c r="D21" s="51">
        <v>0.2</v>
      </c>
      <c r="E21" s="51">
        <v>0.2</v>
      </c>
      <c r="F21" s="51">
        <v>0.2</v>
      </c>
      <c r="G21" s="51">
        <v>0.2</v>
      </c>
      <c r="H21" s="51">
        <v>0.2</v>
      </c>
      <c r="I21" s="51">
        <v>0.2</v>
      </c>
      <c r="J21" s="51">
        <v>0.2</v>
      </c>
      <c r="K21" s="52">
        <v>0</v>
      </c>
      <c r="L21" s="53">
        <v>12</v>
      </c>
      <c r="M21" s="54">
        <v>110600000</v>
      </c>
      <c r="N21" s="54">
        <v>22120000</v>
      </c>
    </row>
    <row r="22" spans="1:14" s="6" customFormat="1" ht="33" customHeight="1">
      <c r="A22" s="10"/>
      <c r="B22" s="50" t="s">
        <v>123</v>
      </c>
      <c r="C22" s="50" t="s">
        <v>124</v>
      </c>
      <c r="D22" s="51">
        <v>0.94</v>
      </c>
      <c r="E22" s="51">
        <v>0.94</v>
      </c>
      <c r="F22" s="51">
        <v>0.94</v>
      </c>
      <c r="G22" s="51">
        <v>0.94</v>
      </c>
      <c r="H22" s="51">
        <v>0.94</v>
      </c>
      <c r="I22" s="51">
        <v>0.94</v>
      </c>
      <c r="J22" s="51">
        <v>0.94</v>
      </c>
      <c r="K22" s="52">
        <v>0</v>
      </c>
      <c r="L22" s="53">
        <v>6</v>
      </c>
      <c r="M22" s="54">
        <v>55000000</v>
      </c>
      <c r="N22" s="54">
        <v>51700000</v>
      </c>
    </row>
    <row r="23" spans="1:14" s="6" customFormat="1" ht="33" customHeight="1">
      <c r="A23" s="10"/>
      <c r="B23" s="50" t="s">
        <v>110</v>
      </c>
      <c r="C23" s="50" t="s">
        <v>111</v>
      </c>
      <c r="D23" s="51">
        <v>0.9</v>
      </c>
      <c r="E23" s="51">
        <v>0.9</v>
      </c>
      <c r="F23" s="51">
        <v>0.9</v>
      </c>
      <c r="G23" s="51">
        <v>0.9</v>
      </c>
      <c r="H23" s="51">
        <v>0.9</v>
      </c>
      <c r="I23" s="51">
        <v>0.9</v>
      </c>
      <c r="J23" s="51">
        <v>0.9</v>
      </c>
      <c r="K23" s="52">
        <v>0</v>
      </c>
      <c r="L23" s="53">
        <v>7</v>
      </c>
      <c r="M23" s="54">
        <v>86676052</v>
      </c>
      <c r="N23" s="54">
        <v>78008446.8</v>
      </c>
    </row>
    <row r="24" spans="1:14" s="6" customFormat="1" ht="33" customHeight="1">
      <c r="A24" s="10"/>
      <c r="B24" s="50" t="s">
        <v>97</v>
      </c>
      <c r="C24" s="50" t="s">
        <v>98</v>
      </c>
      <c r="D24" s="51">
        <v>0.22</v>
      </c>
      <c r="E24" s="51">
        <v>0.22</v>
      </c>
      <c r="F24" s="51">
        <v>0.22</v>
      </c>
      <c r="G24" s="51">
        <v>0.22</v>
      </c>
      <c r="H24" s="51">
        <v>0.23</v>
      </c>
      <c r="I24" s="51">
        <v>0.22</v>
      </c>
      <c r="J24" s="51">
        <v>0.23</v>
      </c>
      <c r="K24" s="52">
        <v>-4.35</v>
      </c>
      <c r="L24" s="53">
        <v>2</v>
      </c>
      <c r="M24" s="54">
        <v>6600000</v>
      </c>
      <c r="N24" s="54">
        <v>1452000</v>
      </c>
    </row>
    <row r="25" spans="1:14" s="6" customFormat="1" ht="33" customHeight="1">
      <c r="A25" s="10"/>
      <c r="B25" s="77" t="s">
        <v>25</v>
      </c>
      <c r="C25" s="78"/>
      <c r="D25" s="79"/>
      <c r="E25" s="80"/>
      <c r="F25" s="80"/>
      <c r="G25" s="80"/>
      <c r="H25" s="80"/>
      <c r="I25" s="80"/>
      <c r="J25" s="80"/>
      <c r="K25" s="81"/>
      <c r="L25" s="53">
        <f>SUM(L12:L24)</f>
        <v>148</v>
      </c>
      <c r="M25" s="54">
        <f>SUM(M12:M24)</f>
        <v>613589010</v>
      </c>
      <c r="N25" s="54">
        <f>SUM(N12:N24)</f>
        <v>368649000.42</v>
      </c>
    </row>
    <row r="26" spans="1:14" s="6" customFormat="1" ht="33" customHeight="1">
      <c r="A26" s="10"/>
      <c r="B26" s="104" t="s">
        <v>236</v>
      </c>
      <c r="C26" s="105"/>
      <c r="D26" s="105"/>
      <c r="E26" s="105"/>
      <c r="F26" s="105"/>
      <c r="G26" s="105"/>
      <c r="H26" s="105"/>
      <c r="I26" s="105"/>
      <c r="J26" s="105"/>
      <c r="K26" s="105"/>
      <c r="L26" s="105"/>
      <c r="M26" s="105"/>
      <c r="N26" s="85"/>
    </row>
    <row r="27" spans="1:14" s="6" customFormat="1" ht="33" customHeight="1">
      <c r="A27" s="10"/>
      <c r="B27" s="28" t="s">
        <v>234</v>
      </c>
      <c r="C27" s="28" t="s">
        <v>235</v>
      </c>
      <c r="D27" s="51">
        <v>3.2</v>
      </c>
      <c r="E27" s="51">
        <v>3.2</v>
      </c>
      <c r="F27" s="51">
        <v>3.2</v>
      </c>
      <c r="G27" s="51">
        <v>3.2</v>
      </c>
      <c r="H27" s="51">
        <v>2.88</v>
      </c>
      <c r="I27" s="51">
        <v>3.2</v>
      </c>
      <c r="J27" s="51">
        <v>3</v>
      </c>
      <c r="K27" s="52">
        <v>6.67</v>
      </c>
      <c r="L27" s="53">
        <v>1</v>
      </c>
      <c r="M27" s="54">
        <v>100000</v>
      </c>
      <c r="N27" s="54">
        <v>320000</v>
      </c>
    </row>
    <row r="28" spans="1:14" s="6" customFormat="1" ht="33" customHeight="1">
      <c r="A28" s="10"/>
      <c r="B28" s="77" t="s">
        <v>269</v>
      </c>
      <c r="C28" s="78"/>
      <c r="D28" s="79"/>
      <c r="E28" s="80"/>
      <c r="F28" s="80"/>
      <c r="G28" s="80"/>
      <c r="H28" s="80"/>
      <c r="I28" s="80"/>
      <c r="J28" s="80"/>
      <c r="K28" s="81"/>
      <c r="L28" s="53">
        <v>1</v>
      </c>
      <c r="M28" s="54">
        <v>100000</v>
      </c>
      <c r="N28" s="54">
        <v>320000</v>
      </c>
    </row>
    <row r="29" spans="1:14" s="6" customFormat="1" ht="33" customHeight="1">
      <c r="A29" s="10"/>
      <c r="B29" s="104" t="s">
        <v>49</v>
      </c>
      <c r="C29" s="105"/>
      <c r="D29" s="105"/>
      <c r="E29" s="105"/>
      <c r="F29" s="105"/>
      <c r="G29" s="105"/>
      <c r="H29" s="105"/>
      <c r="I29" s="105"/>
      <c r="J29" s="105"/>
      <c r="K29" s="105"/>
      <c r="L29" s="105"/>
      <c r="M29" s="105"/>
      <c r="N29" s="85"/>
    </row>
    <row r="30" spans="1:14" s="6" customFormat="1" ht="33" customHeight="1">
      <c r="A30" s="10"/>
      <c r="B30" s="28" t="s">
        <v>155</v>
      </c>
      <c r="C30" s="28" t="s">
        <v>156</v>
      </c>
      <c r="D30" s="51">
        <v>0.52</v>
      </c>
      <c r="E30" s="51">
        <v>0.52</v>
      </c>
      <c r="F30" s="51">
        <v>0.52</v>
      </c>
      <c r="G30" s="51">
        <v>0.52</v>
      </c>
      <c r="H30" s="51">
        <v>0.53</v>
      </c>
      <c r="I30" s="51">
        <v>0.52</v>
      </c>
      <c r="J30" s="51">
        <v>0.53</v>
      </c>
      <c r="K30" s="52">
        <v>-1.89</v>
      </c>
      <c r="L30" s="53">
        <v>9</v>
      </c>
      <c r="M30" s="54">
        <v>4778532</v>
      </c>
      <c r="N30" s="54">
        <v>2484836.64</v>
      </c>
    </row>
    <row r="31" spans="1:14" s="6" customFormat="1" ht="33" customHeight="1">
      <c r="A31" s="10"/>
      <c r="B31" s="28" t="s">
        <v>254</v>
      </c>
      <c r="C31" s="28" t="s">
        <v>255</v>
      </c>
      <c r="D31" s="51">
        <v>0.38</v>
      </c>
      <c r="E31" s="51">
        <v>0.38</v>
      </c>
      <c r="F31" s="51">
        <v>0.38</v>
      </c>
      <c r="G31" s="51">
        <v>0.38</v>
      </c>
      <c r="H31" s="51">
        <v>0.36</v>
      </c>
      <c r="I31" s="51">
        <v>0.38</v>
      </c>
      <c r="J31" s="51">
        <v>0.36</v>
      </c>
      <c r="K31" s="52">
        <v>5.56</v>
      </c>
      <c r="L31" s="53">
        <v>2</v>
      </c>
      <c r="M31" s="54">
        <v>5000000</v>
      </c>
      <c r="N31" s="54">
        <v>1900000</v>
      </c>
    </row>
    <row r="32" spans="1:14" s="6" customFormat="1" ht="33" customHeight="1">
      <c r="A32" s="10"/>
      <c r="B32" s="77" t="s">
        <v>258</v>
      </c>
      <c r="C32" s="78"/>
      <c r="D32" s="79"/>
      <c r="E32" s="80"/>
      <c r="F32" s="80"/>
      <c r="G32" s="80"/>
      <c r="H32" s="80"/>
      <c r="I32" s="80"/>
      <c r="J32" s="80"/>
      <c r="K32" s="81"/>
      <c r="L32" s="53">
        <f>SUM(L30:L31)</f>
        <v>11</v>
      </c>
      <c r="M32" s="54">
        <f>SUM(M30:M31)</f>
        <v>9778532</v>
      </c>
      <c r="N32" s="54">
        <f>SUM(N30:N31)</f>
        <v>4384836.640000001</v>
      </c>
    </row>
    <row r="33" spans="1:14" s="6" customFormat="1" ht="33" customHeight="1">
      <c r="A33" s="10"/>
      <c r="B33" s="85" t="s">
        <v>26</v>
      </c>
      <c r="C33" s="86"/>
      <c r="D33" s="86"/>
      <c r="E33" s="86"/>
      <c r="F33" s="86"/>
      <c r="G33" s="86"/>
      <c r="H33" s="86"/>
      <c r="I33" s="86"/>
      <c r="J33" s="86"/>
      <c r="K33" s="86"/>
      <c r="L33" s="86"/>
      <c r="M33" s="86"/>
      <c r="N33" s="86"/>
    </row>
    <row r="34" spans="1:14" s="6" customFormat="1" ht="33" customHeight="1">
      <c r="A34" s="10"/>
      <c r="B34" s="28" t="s">
        <v>92</v>
      </c>
      <c r="C34" s="28" t="s">
        <v>93</v>
      </c>
      <c r="D34" s="51">
        <v>13.4</v>
      </c>
      <c r="E34" s="51">
        <v>13.4</v>
      </c>
      <c r="F34" s="51">
        <v>13.3</v>
      </c>
      <c r="G34" s="51">
        <v>13.37</v>
      </c>
      <c r="H34" s="51">
        <v>13.64</v>
      </c>
      <c r="I34" s="51">
        <v>13.3</v>
      </c>
      <c r="J34" s="51">
        <v>13.64</v>
      </c>
      <c r="K34" s="52">
        <v>-2.49</v>
      </c>
      <c r="L34" s="53">
        <v>4</v>
      </c>
      <c r="M34" s="54">
        <v>154500</v>
      </c>
      <c r="N34" s="54">
        <v>2065090</v>
      </c>
    </row>
    <row r="35" spans="1:14" s="6" customFormat="1" ht="33" customHeight="1">
      <c r="A35" s="10"/>
      <c r="B35" s="28" t="s">
        <v>55</v>
      </c>
      <c r="C35" s="28" t="s">
        <v>56</v>
      </c>
      <c r="D35" s="51">
        <v>6.2</v>
      </c>
      <c r="E35" s="51">
        <v>6.2</v>
      </c>
      <c r="F35" s="51">
        <v>5.74</v>
      </c>
      <c r="G35" s="51">
        <v>5.89</v>
      </c>
      <c r="H35" s="51">
        <v>6.37</v>
      </c>
      <c r="I35" s="51">
        <v>5.88</v>
      </c>
      <c r="J35" s="51">
        <v>6.31</v>
      </c>
      <c r="K35" s="52">
        <v>-6.81</v>
      </c>
      <c r="L35" s="53">
        <v>53</v>
      </c>
      <c r="M35" s="54">
        <v>7661000</v>
      </c>
      <c r="N35" s="54">
        <v>45088390</v>
      </c>
    </row>
    <row r="36" spans="1:14" s="6" customFormat="1" ht="33" customHeight="1">
      <c r="A36" s="10"/>
      <c r="B36" s="28" t="s">
        <v>139</v>
      </c>
      <c r="C36" s="28" t="s">
        <v>140</v>
      </c>
      <c r="D36" s="51">
        <v>2.15</v>
      </c>
      <c r="E36" s="51">
        <v>2.17</v>
      </c>
      <c r="F36" s="51">
        <v>2.14</v>
      </c>
      <c r="G36" s="51">
        <v>2.14</v>
      </c>
      <c r="H36" s="51">
        <v>2.16</v>
      </c>
      <c r="I36" s="51">
        <v>2.14</v>
      </c>
      <c r="J36" s="51">
        <v>2.15</v>
      </c>
      <c r="K36" s="52">
        <v>-0.47</v>
      </c>
      <c r="L36" s="53">
        <v>44</v>
      </c>
      <c r="M36" s="54">
        <v>17900000</v>
      </c>
      <c r="N36" s="54">
        <v>38376386.07</v>
      </c>
    </row>
    <row r="37" spans="1:14" s="6" customFormat="1" ht="33" customHeight="1">
      <c r="A37" s="10"/>
      <c r="B37" s="77" t="s">
        <v>27</v>
      </c>
      <c r="C37" s="78"/>
      <c r="D37" s="87"/>
      <c r="E37" s="87"/>
      <c r="F37" s="87"/>
      <c r="G37" s="87"/>
      <c r="H37" s="87"/>
      <c r="I37" s="87"/>
      <c r="J37" s="87"/>
      <c r="K37" s="87"/>
      <c r="L37" s="31">
        <f>SUM(L34:L36)</f>
        <v>101</v>
      </c>
      <c r="M37" s="32">
        <f>SUM(M34:M36)</f>
        <v>25715500</v>
      </c>
      <c r="N37" s="32">
        <f>SUM(N34:N36)</f>
        <v>85529866.07</v>
      </c>
    </row>
    <row r="38" spans="1:14" s="6" customFormat="1" ht="33.75" customHeight="1">
      <c r="A38" s="10"/>
      <c r="B38" s="85" t="s">
        <v>30</v>
      </c>
      <c r="C38" s="86"/>
      <c r="D38" s="86"/>
      <c r="E38" s="86"/>
      <c r="F38" s="86"/>
      <c r="G38" s="86"/>
      <c r="H38" s="86"/>
      <c r="I38" s="86"/>
      <c r="J38" s="86"/>
      <c r="K38" s="86"/>
      <c r="L38" s="86"/>
      <c r="M38" s="86"/>
      <c r="N38" s="86"/>
    </row>
    <row r="39" spans="1:14" s="6" customFormat="1" ht="30" customHeight="1">
      <c r="A39" s="19"/>
      <c r="B39" s="28" t="s">
        <v>143</v>
      </c>
      <c r="C39" s="28" t="s">
        <v>142</v>
      </c>
      <c r="D39" s="51">
        <v>0.3</v>
      </c>
      <c r="E39" s="51">
        <v>0.3</v>
      </c>
      <c r="F39" s="51">
        <v>0.29</v>
      </c>
      <c r="G39" s="51">
        <v>0.3</v>
      </c>
      <c r="H39" s="51">
        <v>0.3</v>
      </c>
      <c r="I39" s="51">
        <v>0.29</v>
      </c>
      <c r="J39" s="51">
        <v>0.3</v>
      </c>
      <c r="K39" s="52">
        <v>-3.33</v>
      </c>
      <c r="L39" s="53">
        <v>4</v>
      </c>
      <c r="M39" s="54">
        <v>20000000</v>
      </c>
      <c r="N39" s="54">
        <v>5900000</v>
      </c>
    </row>
    <row r="40" spans="1:14" s="6" customFormat="1" ht="30" customHeight="1">
      <c r="A40" s="19"/>
      <c r="B40" s="28" t="s">
        <v>153</v>
      </c>
      <c r="C40" s="28" t="s">
        <v>154</v>
      </c>
      <c r="D40" s="51">
        <v>1.75</v>
      </c>
      <c r="E40" s="51">
        <v>1.75</v>
      </c>
      <c r="F40" s="51">
        <v>1.7</v>
      </c>
      <c r="G40" s="51">
        <v>1.72</v>
      </c>
      <c r="H40" s="51">
        <v>1.75</v>
      </c>
      <c r="I40" s="51">
        <v>1.7</v>
      </c>
      <c r="J40" s="51">
        <v>1.75</v>
      </c>
      <c r="K40" s="52">
        <v>-2.86</v>
      </c>
      <c r="L40" s="53">
        <v>6</v>
      </c>
      <c r="M40" s="54">
        <v>3501549</v>
      </c>
      <c r="N40" s="54">
        <v>6007633.3</v>
      </c>
    </row>
    <row r="41" spans="1:14" s="6" customFormat="1" ht="30" customHeight="1">
      <c r="A41" s="19"/>
      <c r="B41" s="28" t="s">
        <v>81</v>
      </c>
      <c r="C41" s="28" t="s">
        <v>82</v>
      </c>
      <c r="D41" s="51">
        <v>4.5</v>
      </c>
      <c r="E41" s="51">
        <v>4.5</v>
      </c>
      <c r="F41" s="51">
        <v>4.5</v>
      </c>
      <c r="G41" s="51">
        <v>4.5</v>
      </c>
      <c r="H41" s="51">
        <v>4.55</v>
      </c>
      <c r="I41" s="51">
        <v>4.5</v>
      </c>
      <c r="J41" s="51">
        <v>4.55</v>
      </c>
      <c r="K41" s="52">
        <v>-1.1</v>
      </c>
      <c r="L41" s="53">
        <v>1</v>
      </c>
      <c r="M41" s="54">
        <v>80632</v>
      </c>
      <c r="N41" s="54">
        <v>362844</v>
      </c>
    </row>
    <row r="42" spans="1:14" s="6" customFormat="1" ht="30" customHeight="1">
      <c r="A42" s="19"/>
      <c r="B42" s="28" t="s">
        <v>50</v>
      </c>
      <c r="C42" s="28" t="s">
        <v>51</v>
      </c>
      <c r="D42" s="51">
        <v>0.62</v>
      </c>
      <c r="E42" s="51">
        <v>0.62</v>
      </c>
      <c r="F42" s="51">
        <v>0.61</v>
      </c>
      <c r="G42" s="51">
        <v>0.61</v>
      </c>
      <c r="H42" s="51">
        <v>0.63</v>
      </c>
      <c r="I42" s="51">
        <v>0.62</v>
      </c>
      <c r="J42" s="51">
        <v>0.63</v>
      </c>
      <c r="K42" s="52">
        <v>-1.59</v>
      </c>
      <c r="L42" s="53">
        <v>9</v>
      </c>
      <c r="M42" s="54">
        <v>26500000</v>
      </c>
      <c r="N42" s="54">
        <v>16270000</v>
      </c>
    </row>
    <row r="43" spans="1:14" s="6" customFormat="1" ht="33.75" customHeight="1">
      <c r="A43" s="19"/>
      <c r="B43" s="28" t="s">
        <v>192</v>
      </c>
      <c r="C43" s="28" t="s">
        <v>193</v>
      </c>
      <c r="D43" s="51">
        <v>2.75</v>
      </c>
      <c r="E43" s="51">
        <v>2.75</v>
      </c>
      <c r="F43" s="51">
        <v>2.75</v>
      </c>
      <c r="G43" s="51">
        <v>2.75</v>
      </c>
      <c r="H43" s="51">
        <v>2.8</v>
      </c>
      <c r="I43" s="51">
        <v>2.75</v>
      </c>
      <c r="J43" s="51">
        <v>2.8</v>
      </c>
      <c r="K43" s="52">
        <v>-1.79</v>
      </c>
      <c r="L43" s="53">
        <v>2</v>
      </c>
      <c r="M43" s="54">
        <v>190000</v>
      </c>
      <c r="N43" s="54">
        <v>522500</v>
      </c>
    </row>
    <row r="44" spans="1:14" s="6" customFormat="1" ht="30" customHeight="1">
      <c r="A44" s="19"/>
      <c r="B44" s="50" t="s">
        <v>79</v>
      </c>
      <c r="C44" s="50" t="s">
        <v>80</v>
      </c>
      <c r="D44" s="51">
        <v>0.4</v>
      </c>
      <c r="E44" s="51">
        <v>0.4</v>
      </c>
      <c r="F44" s="51">
        <v>0.39</v>
      </c>
      <c r="G44" s="51">
        <v>0.39</v>
      </c>
      <c r="H44" s="51">
        <v>0.4</v>
      </c>
      <c r="I44" s="51">
        <v>0.39</v>
      </c>
      <c r="J44" s="51">
        <v>0.4</v>
      </c>
      <c r="K44" s="52">
        <v>-2.5</v>
      </c>
      <c r="L44" s="53">
        <v>7</v>
      </c>
      <c r="M44" s="54">
        <v>7000000</v>
      </c>
      <c r="N44" s="54">
        <v>2760000</v>
      </c>
    </row>
    <row r="45" spans="1:14" s="6" customFormat="1" ht="30" customHeight="1">
      <c r="A45" s="10"/>
      <c r="B45" s="77" t="s">
        <v>28</v>
      </c>
      <c r="C45" s="78"/>
      <c r="D45" s="90"/>
      <c r="E45" s="91"/>
      <c r="F45" s="91"/>
      <c r="G45" s="91"/>
      <c r="H45" s="91"/>
      <c r="I45" s="91"/>
      <c r="J45" s="91"/>
      <c r="K45" s="92"/>
      <c r="L45" s="31">
        <f>SUM(L39:L44)</f>
        <v>29</v>
      </c>
      <c r="M45" s="32">
        <f>SUM(M39:M44)</f>
        <v>57272181</v>
      </c>
      <c r="N45" s="32">
        <f>SUM(N39:N44)</f>
        <v>31822977.3</v>
      </c>
    </row>
    <row r="46" spans="1:14" s="6" customFormat="1" ht="30" customHeight="1">
      <c r="A46" s="10"/>
      <c r="B46" s="85" t="s">
        <v>31</v>
      </c>
      <c r="C46" s="86"/>
      <c r="D46" s="86"/>
      <c r="E46" s="86"/>
      <c r="F46" s="86"/>
      <c r="G46" s="86"/>
      <c r="H46" s="86"/>
      <c r="I46" s="86"/>
      <c r="J46" s="86"/>
      <c r="K46" s="86"/>
      <c r="L46" s="86"/>
      <c r="M46" s="86"/>
      <c r="N46" s="86"/>
    </row>
    <row r="47" spans="1:14" s="6" customFormat="1" ht="30" customHeight="1">
      <c r="A47" s="10"/>
      <c r="B47" s="28" t="s">
        <v>72</v>
      </c>
      <c r="C47" s="28" t="s">
        <v>73</v>
      </c>
      <c r="D47" s="51">
        <v>9</v>
      </c>
      <c r="E47" s="51">
        <v>9</v>
      </c>
      <c r="F47" s="51">
        <v>9</v>
      </c>
      <c r="G47" s="51">
        <v>9</v>
      </c>
      <c r="H47" s="51">
        <v>9</v>
      </c>
      <c r="I47" s="51">
        <v>9</v>
      </c>
      <c r="J47" s="51">
        <v>9</v>
      </c>
      <c r="K47" s="52">
        <v>0</v>
      </c>
      <c r="L47" s="53">
        <v>6</v>
      </c>
      <c r="M47" s="54">
        <v>780000</v>
      </c>
      <c r="N47" s="54">
        <v>7020000</v>
      </c>
    </row>
    <row r="48" spans="1:14" s="6" customFormat="1" ht="30" customHeight="1">
      <c r="A48" s="10"/>
      <c r="B48" s="28" t="s">
        <v>174</v>
      </c>
      <c r="C48" s="28" t="s">
        <v>173</v>
      </c>
      <c r="D48" s="51">
        <v>8.75</v>
      </c>
      <c r="E48" s="51">
        <v>8.75</v>
      </c>
      <c r="F48" s="51">
        <v>8.74</v>
      </c>
      <c r="G48" s="51">
        <v>8.74</v>
      </c>
      <c r="H48" s="51">
        <v>8.75</v>
      </c>
      <c r="I48" s="51">
        <v>8.75</v>
      </c>
      <c r="J48" s="51">
        <v>8.75</v>
      </c>
      <c r="K48" s="52">
        <v>0</v>
      </c>
      <c r="L48" s="53">
        <v>9</v>
      </c>
      <c r="M48" s="54">
        <v>1096306</v>
      </c>
      <c r="N48" s="54">
        <v>9585608.68</v>
      </c>
    </row>
    <row r="49" spans="1:14" s="5" customFormat="1" ht="30" customHeight="1">
      <c r="A49" s="10"/>
      <c r="B49" s="77" t="s">
        <v>29</v>
      </c>
      <c r="C49" s="78"/>
      <c r="D49" s="90"/>
      <c r="E49" s="91"/>
      <c r="F49" s="91"/>
      <c r="G49" s="91"/>
      <c r="H49" s="91"/>
      <c r="I49" s="91"/>
      <c r="J49" s="91"/>
      <c r="K49" s="92"/>
      <c r="L49" s="31">
        <f>SUM(L47:L48)</f>
        <v>15</v>
      </c>
      <c r="M49" s="32">
        <f>SUM(M47:M48)</f>
        <v>1876306</v>
      </c>
      <c r="N49" s="32">
        <f>SUM(N47:N48)</f>
        <v>16605608.68</v>
      </c>
    </row>
    <row r="50" spans="1:14" s="6" customFormat="1" ht="30" customHeight="1">
      <c r="A50" s="19"/>
      <c r="B50" s="85" t="s">
        <v>41</v>
      </c>
      <c r="C50" s="86"/>
      <c r="D50" s="86"/>
      <c r="E50" s="86"/>
      <c r="F50" s="86"/>
      <c r="G50" s="86"/>
      <c r="H50" s="86"/>
      <c r="I50" s="86"/>
      <c r="J50" s="86"/>
      <c r="K50" s="86"/>
      <c r="L50" s="86"/>
      <c r="M50" s="86"/>
      <c r="N50" s="86"/>
    </row>
    <row r="51" spans="1:14" s="6" customFormat="1" ht="30" customHeight="1">
      <c r="A51" s="19"/>
      <c r="B51" s="28" t="s">
        <v>88</v>
      </c>
      <c r="C51" s="28" t="s">
        <v>89</v>
      </c>
      <c r="D51" s="51">
        <v>2.66</v>
      </c>
      <c r="E51" s="51">
        <v>2.66</v>
      </c>
      <c r="F51" s="51">
        <v>2.65</v>
      </c>
      <c r="G51" s="51">
        <v>2.65</v>
      </c>
      <c r="H51" s="51">
        <v>2.66</v>
      </c>
      <c r="I51" s="51">
        <v>2.65</v>
      </c>
      <c r="J51" s="51">
        <v>2.65</v>
      </c>
      <c r="K51" s="52">
        <v>0</v>
      </c>
      <c r="L51" s="53">
        <v>14</v>
      </c>
      <c r="M51" s="54">
        <v>1259242</v>
      </c>
      <c r="N51" s="54">
        <v>3337541.3</v>
      </c>
    </row>
    <row r="52" spans="1:14" s="6" customFormat="1" ht="30" customHeight="1">
      <c r="A52" s="19"/>
      <c r="B52" s="28" t="s">
        <v>237</v>
      </c>
      <c r="C52" s="28" t="s">
        <v>238</v>
      </c>
      <c r="D52" s="51">
        <v>6.12</v>
      </c>
      <c r="E52" s="51">
        <v>6.15</v>
      </c>
      <c r="F52" s="51">
        <v>6.11</v>
      </c>
      <c r="G52" s="51">
        <v>6.12</v>
      </c>
      <c r="H52" s="51">
        <v>6.16</v>
      </c>
      <c r="I52" s="51">
        <v>6.13</v>
      </c>
      <c r="J52" s="51">
        <v>6.15</v>
      </c>
      <c r="K52" s="52">
        <v>-0.33</v>
      </c>
      <c r="L52" s="53">
        <v>57</v>
      </c>
      <c r="M52" s="54">
        <v>7632301</v>
      </c>
      <c r="N52" s="54">
        <v>46723359.11</v>
      </c>
    </row>
    <row r="53" spans="1:14" s="6" customFormat="1" ht="30" customHeight="1">
      <c r="A53" s="19"/>
      <c r="B53" s="77" t="s">
        <v>239</v>
      </c>
      <c r="C53" s="78"/>
      <c r="D53" s="90"/>
      <c r="E53" s="91"/>
      <c r="F53" s="91"/>
      <c r="G53" s="91"/>
      <c r="H53" s="91"/>
      <c r="I53" s="91"/>
      <c r="J53" s="91"/>
      <c r="K53" s="92"/>
      <c r="L53" s="31">
        <f>SUM(L51:L52)</f>
        <v>71</v>
      </c>
      <c r="M53" s="32">
        <f>SUM(M51:M52)</f>
        <v>8891543</v>
      </c>
      <c r="N53" s="32">
        <f>SUM(N51:N52)</f>
        <v>50060900.41</v>
      </c>
    </row>
    <row r="54" spans="1:14" s="6" customFormat="1" ht="30" customHeight="1">
      <c r="A54" s="19"/>
      <c r="B54" s="88" t="s">
        <v>67</v>
      </c>
      <c r="C54" s="89"/>
      <c r="D54" s="90"/>
      <c r="E54" s="91"/>
      <c r="F54" s="91"/>
      <c r="G54" s="91"/>
      <c r="H54" s="91"/>
      <c r="I54" s="91"/>
      <c r="J54" s="91"/>
      <c r="K54" s="92"/>
      <c r="L54" s="31">
        <f>L53+L49+L45+L37+L32+L28+L25</f>
        <v>376</v>
      </c>
      <c r="M54" s="32">
        <f>M53+M49+M45+M37+M32+M28+M25</f>
        <v>717223072</v>
      </c>
      <c r="N54" s="32">
        <f>N53+N49+N45+N37+N32+N28+N25</f>
        <v>557373189.52</v>
      </c>
    </row>
    <row r="55" spans="2:14" s="6" customFormat="1" ht="30" customHeight="1">
      <c r="B55" s="99" t="s">
        <v>270</v>
      </c>
      <c r="C55" s="100"/>
      <c r="D55" s="100"/>
      <c r="E55" s="100"/>
      <c r="F55" s="100"/>
      <c r="G55" s="100"/>
      <c r="H55" s="100"/>
      <c r="I55" s="100"/>
      <c r="J55" s="100"/>
      <c r="K55" s="100"/>
      <c r="L55" s="100"/>
      <c r="M55" s="100"/>
      <c r="N55" s="101"/>
    </row>
    <row r="56" spans="2:14" s="6" customFormat="1" ht="157.5" customHeight="1">
      <c r="B56" s="102" t="s">
        <v>150</v>
      </c>
      <c r="C56" s="103"/>
      <c r="D56" s="96" t="s">
        <v>259</v>
      </c>
      <c r="E56" s="97"/>
      <c r="F56" s="97"/>
      <c r="G56" s="97"/>
      <c r="H56" s="97"/>
      <c r="I56" s="97"/>
      <c r="J56" s="97"/>
      <c r="K56" s="97"/>
      <c r="L56" s="97"/>
      <c r="M56" s="97"/>
      <c r="N56" s="98"/>
    </row>
    <row r="57" spans="2:14" s="6" customFormat="1" ht="58.5" customHeight="1">
      <c r="B57" s="102" t="s">
        <v>151</v>
      </c>
      <c r="C57" s="103"/>
      <c r="D57" s="96" t="s">
        <v>152</v>
      </c>
      <c r="E57" s="97"/>
      <c r="F57" s="97"/>
      <c r="G57" s="97"/>
      <c r="H57" s="97"/>
      <c r="I57" s="97"/>
      <c r="J57" s="97"/>
      <c r="K57" s="97"/>
      <c r="L57" s="97"/>
      <c r="M57" s="97"/>
      <c r="N57" s="98"/>
    </row>
    <row r="58" spans="2:14" s="6" customFormat="1" ht="34.5" customHeight="1">
      <c r="B58" s="93" t="s">
        <v>71</v>
      </c>
      <c r="C58" s="94"/>
      <c r="D58" s="94"/>
      <c r="E58" s="94"/>
      <c r="F58" s="94"/>
      <c r="G58" s="94"/>
      <c r="H58" s="94"/>
      <c r="I58" s="94"/>
      <c r="J58" s="94"/>
      <c r="K58" s="94"/>
      <c r="L58" s="94"/>
      <c r="M58" s="94"/>
      <c r="N58" s="95"/>
    </row>
    <row r="61" ht="14.25">
      <c r="N61" s="2"/>
    </row>
    <row r="62" ht="14.25">
      <c r="N62" s="2"/>
    </row>
    <row r="66" ht="14.25">
      <c r="A66"/>
    </row>
    <row r="67" ht="14.25">
      <c r="A67"/>
    </row>
    <row r="68" ht="14.25">
      <c r="A68"/>
    </row>
    <row r="69" ht="14.25">
      <c r="A69"/>
    </row>
    <row r="70" spans="1:13" ht="14.25">
      <c r="A70"/>
      <c r="M70" s="2"/>
    </row>
    <row r="71" spans="1:13" ht="14.25">
      <c r="A71"/>
      <c r="M71" s="2"/>
    </row>
    <row r="72" spans="1:13" ht="14.25">
      <c r="A72"/>
      <c r="M72" s="2"/>
    </row>
    <row r="73" spans="1:13" ht="14.25">
      <c r="A73"/>
      <c r="M73" s="2"/>
    </row>
    <row r="74" spans="1:13" ht="14.25">
      <c r="A74"/>
      <c r="M74" s="2"/>
    </row>
    <row r="75" spans="1:13" ht="14.25">
      <c r="A75"/>
      <c r="M75" s="2"/>
    </row>
    <row r="76" spans="1:13" ht="14.25">
      <c r="A76"/>
      <c r="M76" s="2"/>
    </row>
    <row r="77" ht="14.25">
      <c r="M77" s="2"/>
    </row>
    <row r="78" ht="14.25">
      <c r="M78" s="2"/>
    </row>
    <row r="79" ht="14.25">
      <c r="M79" s="2"/>
    </row>
    <row r="80" ht="14.25">
      <c r="M80" s="2"/>
    </row>
  </sheetData>
  <sheetProtection/>
  <mergeCells count="35">
    <mergeCell ref="B26:N26"/>
    <mergeCell ref="B28:C28"/>
    <mergeCell ref="D28:K28"/>
    <mergeCell ref="D53:K53"/>
    <mergeCell ref="B53:C53"/>
    <mergeCell ref="B46:N46"/>
    <mergeCell ref="B37:C37"/>
    <mergeCell ref="D49:K49"/>
    <mergeCell ref="B45:C45"/>
    <mergeCell ref="B29:N29"/>
    <mergeCell ref="B58:N58"/>
    <mergeCell ref="D57:N57"/>
    <mergeCell ref="B55:N55"/>
    <mergeCell ref="D54:K54"/>
    <mergeCell ref="D56:N56"/>
    <mergeCell ref="B57:C57"/>
    <mergeCell ref="B56:C56"/>
    <mergeCell ref="D32:K32"/>
    <mergeCell ref="B32:C32"/>
    <mergeCell ref="B33:N33"/>
    <mergeCell ref="D37:K37"/>
    <mergeCell ref="B38:N38"/>
    <mergeCell ref="B54:C54"/>
    <mergeCell ref="D45:K45"/>
    <mergeCell ref="B50:N50"/>
    <mergeCell ref="B49:C49"/>
    <mergeCell ref="B1:E1"/>
    <mergeCell ref="C3:E3"/>
    <mergeCell ref="B25:C25"/>
    <mergeCell ref="D25:K25"/>
    <mergeCell ref="C4:E4"/>
    <mergeCell ref="C6:D6"/>
    <mergeCell ref="C5:D5"/>
    <mergeCell ref="E9:K9"/>
    <mergeCell ref="B11:N11"/>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3"/>
  <sheetViews>
    <sheetView rightToLeft="1" zoomScale="90" zoomScaleNormal="90" zoomScalePageLayoutView="0" workbookViewId="0" topLeftCell="A1">
      <selection activeCell="B1" sqref="B1:C1"/>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6" t="s">
        <v>0</v>
      </c>
      <c r="C1" s="106"/>
    </row>
    <row r="2" spans="2:3" ht="18" customHeight="1">
      <c r="B2" s="66" t="s">
        <v>272</v>
      </c>
      <c r="C2" s="66"/>
    </row>
    <row r="3" spans="2:4" ht="21.75" customHeight="1">
      <c r="B3" s="106"/>
      <c r="C3" s="106"/>
      <c r="D3" s="106"/>
    </row>
    <row r="4" spans="2:6" ht="21.75" customHeight="1">
      <c r="B4" s="107" t="s">
        <v>273</v>
      </c>
      <c r="C4" s="107"/>
      <c r="D4" s="107"/>
      <c r="E4" s="107"/>
      <c r="F4" s="107"/>
    </row>
    <row r="5" spans="2:6" ht="21.75" customHeight="1">
      <c r="B5" s="67" t="s">
        <v>12</v>
      </c>
      <c r="C5" s="68" t="s">
        <v>13</v>
      </c>
      <c r="D5" s="68" t="s">
        <v>4</v>
      </c>
      <c r="E5" s="68" t="s">
        <v>22</v>
      </c>
      <c r="F5" s="68" t="s">
        <v>23</v>
      </c>
    </row>
    <row r="6" spans="2:6" ht="21.75" customHeight="1">
      <c r="B6" s="108" t="s">
        <v>24</v>
      </c>
      <c r="C6" s="109"/>
      <c r="D6" s="109"/>
      <c r="E6" s="109"/>
      <c r="F6" s="110"/>
    </row>
    <row r="7" spans="2:6" ht="21.75" customHeight="1">
      <c r="B7" s="69" t="s">
        <v>274</v>
      </c>
      <c r="C7" s="70" t="s">
        <v>102</v>
      </c>
      <c r="D7" s="71">
        <v>1</v>
      </c>
      <c r="E7" s="71">
        <v>5200000</v>
      </c>
      <c r="F7" s="71">
        <v>2184000</v>
      </c>
    </row>
    <row r="8" spans="2:6" ht="21.75" customHeight="1">
      <c r="B8" s="69" t="s">
        <v>123</v>
      </c>
      <c r="C8" s="70" t="s">
        <v>124</v>
      </c>
      <c r="D8" s="71">
        <v>6</v>
      </c>
      <c r="E8" s="71">
        <v>55000000</v>
      </c>
      <c r="F8" s="71">
        <v>51700000</v>
      </c>
    </row>
    <row r="9" spans="2:6" ht="21.75" customHeight="1">
      <c r="B9" s="111" t="s">
        <v>25</v>
      </c>
      <c r="C9" s="112"/>
      <c r="D9" s="71">
        <f>SUM(D7:D8)</f>
        <v>7</v>
      </c>
      <c r="E9" s="71">
        <f>SUM(E7:E8)</f>
        <v>60200000</v>
      </c>
      <c r="F9" s="71">
        <f>SUM(F7:F8)</f>
        <v>53884000</v>
      </c>
    </row>
    <row r="10" spans="2:6" ht="21.75" customHeight="1">
      <c r="B10" s="108" t="s">
        <v>26</v>
      </c>
      <c r="C10" s="109"/>
      <c r="D10" s="109"/>
      <c r="E10" s="109"/>
      <c r="F10" s="110"/>
    </row>
    <row r="11" spans="2:6" ht="21.75" customHeight="1">
      <c r="B11" s="69" t="s">
        <v>275</v>
      </c>
      <c r="C11" s="70" t="s">
        <v>140</v>
      </c>
      <c r="D11" s="71">
        <v>2</v>
      </c>
      <c r="E11" s="71">
        <v>2000000</v>
      </c>
      <c r="F11" s="71">
        <v>4290000</v>
      </c>
    </row>
    <row r="12" spans="2:6" ht="21.75" customHeight="1">
      <c r="B12" s="113" t="s">
        <v>27</v>
      </c>
      <c r="C12" s="114"/>
      <c r="D12" s="71">
        <f>SUM(D11)</f>
        <v>2</v>
      </c>
      <c r="E12" s="71">
        <f>SUM(E11)</f>
        <v>2000000</v>
      </c>
      <c r="F12" s="71">
        <f>SUM(F11)</f>
        <v>4290000</v>
      </c>
    </row>
    <row r="13" spans="2:6" ht="21" customHeight="1">
      <c r="B13" s="113" t="s">
        <v>276</v>
      </c>
      <c r="C13" s="114"/>
      <c r="D13" s="71">
        <f>D12+D9</f>
        <v>9</v>
      </c>
      <c r="E13" s="71">
        <f>E12+E9</f>
        <v>62200000</v>
      </c>
      <c r="F13" s="71">
        <f>F12+F9</f>
        <v>58174000</v>
      </c>
    </row>
    <row r="14" spans="2:6" ht="18">
      <c r="B14" s="72"/>
      <c r="C14" s="72"/>
      <c r="D14" s="72"/>
      <c r="E14" s="72"/>
      <c r="F14" s="72"/>
    </row>
    <row r="15" spans="2:6" ht="18">
      <c r="B15" s="107" t="s">
        <v>277</v>
      </c>
      <c r="C15" s="107"/>
      <c r="D15" s="107"/>
      <c r="E15" s="107"/>
      <c r="F15" s="107"/>
    </row>
    <row r="16" spans="2:6" ht="21.75" customHeight="1">
      <c r="B16" s="73" t="s">
        <v>12</v>
      </c>
      <c r="C16" s="74" t="s">
        <v>13</v>
      </c>
      <c r="D16" s="74" t="s">
        <v>4</v>
      </c>
      <c r="E16" s="74" t="s">
        <v>22</v>
      </c>
      <c r="F16" s="74" t="s">
        <v>23</v>
      </c>
    </row>
    <row r="17" spans="2:6" ht="21.75" customHeight="1">
      <c r="B17" s="108" t="s">
        <v>24</v>
      </c>
      <c r="C17" s="109"/>
      <c r="D17" s="109"/>
      <c r="E17" s="109"/>
      <c r="F17" s="110"/>
    </row>
    <row r="18" spans="2:6" ht="21.75" customHeight="1">
      <c r="B18" s="69" t="s">
        <v>278</v>
      </c>
      <c r="C18" s="70" t="s">
        <v>182</v>
      </c>
      <c r="D18" s="71">
        <v>2</v>
      </c>
      <c r="E18" s="71">
        <v>5000000</v>
      </c>
      <c r="F18" s="71">
        <v>1800000</v>
      </c>
    </row>
    <row r="19" spans="2:6" ht="21.75" customHeight="1">
      <c r="B19" s="111" t="s">
        <v>25</v>
      </c>
      <c r="C19" s="112"/>
      <c r="D19" s="71">
        <f>SUM(D18)</f>
        <v>2</v>
      </c>
      <c r="E19" s="71">
        <f>SUM(E18)</f>
        <v>5000000</v>
      </c>
      <c r="F19" s="71">
        <f>SUM(F18)</f>
        <v>1800000</v>
      </c>
    </row>
    <row r="20" spans="2:6" ht="21.75" customHeight="1">
      <c r="B20" s="108" t="s">
        <v>26</v>
      </c>
      <c r="C20" s="109"/>
      <c r="D20" s="109"/>
      <c r="E20" s="109"/>
      <c r="F20" s="110"/>
    </row>
    <row r="21" spans="2:6" ht="21.75" customHeight="1">
      <c r="B21" s="69" t="s">
        <v>275</v>
      </c>
      <c r="C21" s="70" t="s">
        <v>140</v>
      </c>
      <c r="D21" s="71">
        <v>28</v>
      </c>
      <c r="E21" s="71">
        <v>13350000</v>
      </c>
      <c r="F21" s="71">
        <v>28586500</v>
      </c>
    </row>
    <row r="22" spans="2:6" ht="21.75" customHeight="1">
      <c r="B22" s="113" t="s">
        <v>27</v>
      </c>
      <c r="C22" s="114"/>
      <c r="D22" s="71">
        <f>SUM(D21)</f>
        <v>28</v>
      </c>
      <c r="E22" s="71">
        <f>SUM(E21)</f>
        <v>13350000</v>
      </c>
      <c r="F22" s="71">
        <f>SUM(F21)</f>
        <v>28586500</v>
      </c>
    </row>
    <row r="23" spans="2:6" ht="18">
      <c r="B23" s="113" t="s">
        <v>276</v>
      </c>
      <c r="C23" s="114"/>
      <c r="D23" s="71">
        <f>D22+D19</f>
        <v>30</v>
      </c>
      <c r="E23" s="71">
        <f>E22+E19</f>
        <v>18350000</v>
      </c>
      <c r="F23" s="71">
        <f>F22+F19</f>
        <v>30386500</v>
      </c>
    </row>
  </sheetData>
  <sheetProtection/>
  <mergeCells count="14">
    <mergeCell ref="B22:C22"/>
    <mergeCell ref="B23:C23"/>
    <mergeCell ref="B12:C12"/>
    <mergeCell ref="B13:C13"/>
    <mergeCell ref="B15:F15"/>
    <mergeCell ref="B17:F17"/>
    <mergeCell ref="B19:C19"/>
    <mergeCell ref="B20:F20"/>
    <mergeCell ref="B1:C1"/>
    <mergeCell ref="B3:D3"/>
    <mergeCell ref="B4:F4"/>
    <mergeCell ref="B6:F6"/>
    <mergeCell ref="B9:C9"/>
    <mergeCell ref="B10:F10"/>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48"/>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15" t="s">
        <v>261</v>
      </c>
      <c r="C1" s="115"/>
      <c r="D1" s="115"/>
      <c r="E1" s="115"/>
      <c r="F1" s="115"/>
      <c r="G1" s="115"/>
      <c r="H1" s="115"/>
      <c r="I1" s="26"/>
      <c r="J1" s="26"/>
    </row>
    <row r="2" spans="2:8" ht="18" customHeight="1">
      <c r="B2" s="23" t="s">
        <v>12</v>
      </c>
      <c r="C2" s="24" t="s">
        <v>13</v>
      </c>
      <c r="D2" s="24" t="s">
        <v>144</v>
      </c>
      <c r="E2" s="24" t="s">
        <v>19</v>
      </c>
      <c r="F2" s="23" t="s">
        <v>32</v>
      </c>
      <c r="G2" s="24" t="s">
        <v>33</v>
      </c>
      <c r="H2" s="24" t="s">
        <v>48</v>
      </c>
    </row>
    <row r="3" spans="2:8" ht="18" customHeight="1">
      <c r="B3" s="116" t="s">
        <v>24</v>
      </c>
      <c r="C3" s="116"/>
      <c r="D3" s="116"/>
      <c r="E3" s="116"/>
      <c r="F3" s="116"/>
      <c r="G3" s="116"/>
      <c r="H3" s="116"/>
    </row>
    <row r="4" spans="2:11" ht="18" customHeight="1">
      <c r="B4" s="28" t="s">
        <v>145</v>
      </c>
      <c r="C4" s="28" t="s">
        <v>146</v>
      </c>
      <c r="D4" s="51">
        <v>0.3</v>
      </c>
      <c r="E4" s="51">
        <v>0.3</v>
      </c>
      <c r="F4" s="30" t="s">
        <v>54</v>
      </c>
      <c r="G4" s="25" t="s">
        <v>35</v>
      </c>
      <c r="H4" s="25" t="s">
        <v>35</v>
      </c>
      <c r="I4" s="56"/>
      <c r="J4" s="56"/>
      <c r="K4" s="55"/>
    </row>
    <row r="5" spans="2:11" ht="18" customHeight="1">
      <c r="B5" s="57" t="s">
        <v>95</v>
      </c>
      <c r="C5" s="57" t="s">
        <v>96</v>
      </c>
      <c r="D5" s="51">
        <v>0.38</v>
      </c>
      <c r="E5" s="51">
        <v>0.38</v>
      </c>
      <c r="F5" s="30" t="s">
        <v>54</v>
      </c>
      <c r="G5" s="25" t="s">
        <v>35</v>
      </c>
      <c r="H5" s="25" t="s">
        <v>35</v>
      </c>
      <c r="I5" s="59"/>
      <c r="J5" s="59"/>
      <c r="K5" s="55"/>
    </row>
    <row r="6" spans="2:11" ht="18" customHeight="1">
      <c r="B6" s="28" t="s">
        <v>118</v>
      </c>
      <c r="C6" s="28" t="s">
        <v>119</v>
      </c>
      <c r="D6" s="51">
        <v>0.22</v>
      </c>
      <c r="E6" s="55">
        <v>0.22</v>
      </c>
      <c r="F6" s="30" t="s">
        <v>54</v>
      </c>
      <c r="G6" s="25" t="s">
        <v>35</v>
      </c>
      <c r="H6" s="25" t="s">
        <v>35</v>
      </c>
      <c r="I6" s="59"/>
      <c r="J6" s="59"/>
      <c r="K6" s="55"/>
    </row>
    <row r="7" spans="2:10" ht="18" customHeight="1">
      <c r="B7" s="116" t="s">
        <v>49</v>
      </c>
      <c r="C7" s="116"/>
      <c r="D7" s="116"/>
      <c r="E7" s="116"/>
      <c r="F7" s="116"/>
      <c r="G7" s="116"/>
      <c r="H7" s="116"/>
      <c r="I7" s="18"/>
      <c r="J7" s="18"/>
    </row>
    <row r="8" spans="2:10" ht="18" customHeight="1">
      <c r="B8" s="28" t="s">
        <v>108</v>
      </c>
      <c r="C8" s="28" t="s">
        <v>109</v>
      </c>
      <c r="D8" s="29">
        <v>0.33</v>
      </c>
      <c r="E8" s="51">
        <v>0.33</v>
      </c>
      <c r="F8" s="30" t="s">
        <v>54</v>
      </c>
      <c r="G8" s="25" t="s">
        <v>35</v>
      </c>
      <c r="H8" s="25" t="s">
        <v>35</v>
      </c>
      <c r="I8" s="18"/>
      <c r="J8" s="18"/>
    </row>
    <row r="9" spans="2:10" ht="18" customHeight="1">
      <c r="B9" s="28" t="s">
        <v>133</v>
      </c>
      <c r="C9" s="28" t="s">
        <v>134</v>
      </c>
      <c r="D9" s="51">
        <v>0.89</v>
      </c>
      <c r="E9" s="51">
        <v>0.89</v>
      </c>
      <c r="F9" s="30" t="s">
        <v>54</v>
      </c>
      <c r="G9" s="25" t="s">
        <v>35</v>
      </c>
      <c r="H9" s="25" t="s">
        <v>35</v>
      </c>
      <c r="I9" s="18"/>
      <c r="J9" s="18"/>
    </row>
    <row r="10" spans="2:11" ht="18" customHeight="1">
      <c r="B10" s="116" t="s">
        <v>36</v>
      </c>
      <c r="C10" s="116"/>
      <c r="D10" s="116"/>
      <c r="E10" s="116"/>
      <c r="F10" s="116"/>
      <c r="G10" s="116"/>
      <c r="H10" s="116"/>
      <c r="I10" s="56"/>
      <c r="J10" s="56"/>
      <c r="K10" s="55"/>
    </row>
    <row r="11" spans="2:8" ht="18" customHeight="1">
      <c r="B11" s="28" t="s">
        <v>131</v>
      </c>
      <c r="C11" s="28" t="s">
        <v>132</v>
      </c>
      <c r="D11" s="29">
        <v>0.89</v>
      </c>
      <c r="E11" s="51">
        <v>0.89</v>
      </c>
      <c r="F11" s="30" t="s">
        <v>54</v>
      </c>
      <c r="G11" s="25" t="s">
        <v>35</v>
      </c>
      <c r="H11" s="25" t="s">
        <v>35</v>
      </c>
    </row>
    <row r="12" spans="2:8" ht="18" customHeight="1">
      <c r="B12" s="28" t="s">
        <v>99</v>
      </c>
      <c r="C12" s="28" t="s">
        <v>100</v>
      </c>
      <c r="D12" s="51">
        <v>0.42</v>
      </c>
      <c r="E12" s="51">
        <v>0.42</v>
      </c>
      <c r="F12" s="30" t="s">
        <v>54</v>
      </c>
      <c r="G12" s="25" t="s">
        <v>35</v>
      </c>
      <c r="H12" s="25" t="s">
        <v>35</v>
      </c>
    </row>
    <row r="13" spans="2:8" ht="18" customHeight="1">
      <c r="B13" s="116" t="s">
        <v>26</v>
      </c>
      <c r="C13" s="116"/>
      <c r="D13" s="116"/>
      <c r="E13" s="116"/>
      <c r="F13" s="116"/>
      <c r="G13" s="116"/>
      <c r="H13" s="116"/>
    </row>
    <row r="14" spans="2:8" ht="18" customHeight="1">
      <c r="B14" s="28" t="s">
        <v>135</v>
      </c>
      <c r="C14" s="28" t="s">
        <v>136</v>
      </c>
      <c r="D14" s="51">
        <v>0.31</v>
      </c>
      <c r="E14" s="51">
        <v>0.31</v>
      </c>
      <c r="F14" s="30" t="s">
        <v>54</v>
      </c>
      <c r="G14" s="25" t="s">
        <v>35</v>
      </c>
      <c r="H14" s="25" t="s">
        <v>35</v>
      </c>
    </row>
    <row r="15" spans="2:8" ht="18" customHeight="1">
      <c r="B15" s="118" t="s">
        <v>30</v>
      </c>
      <c r="C15" s="119"/>
      <c r="D15" s="119"/>
      <c r="E15" s="119"/>
      <c r="F15" s="119"/>
      <c r="G15" s="119"/>
      <c r="H15" s="120"/>
    </row>
    <row r="16" spans="2:8" ht="18" customHeight="1">
      <c r="B16" s="28" t="s">
        <v>90</v>
      </c>
      <c r="C16" s="28" t="s">
        <v>91</v>
      </c>
      <c r="D16" s="29">
        <v>0.6</v>
      </c>
      <c r="E16" s="51">
        <v>0.6</v>
      </c>
      <c r="F16" s="30" t="s">
        <v>54</v>
      </c>
      <c r="G16" s="25" t="s">
        <v>35</v>
      </c>
      <c r="H16" s="25" t="s">
        <v>35</v>
      </c>
    </row>
    <row r="17" spans="2:8" ht="18" customHeight="1">
      <c r="B17" s="28" t="s">
        <v>180</v>
      </c>
      <c r="C17" s="28" t="s">
        <v>179</v>
      </c>
      <c r="D17" s="51">
        <v>1.3</v>
      </c>
      <c r="E17" s="51">
        <v>1.3</v>
      </c>
      <c r="F17" s="30" t="s">
        <v>54</v>
      </c>
      <c r="G17" s="25" t="s">
        <v>35</v>
      </c>
      <c r="H17" s="25" t="s">
        <v>35</v>
      </c>
    </row>
    <row r="18" spans="2:8" ht="18" customHeight="1">
      <c r="B18" s="28" t="s">
        <v>116</v>
      </c>
      <c r="C18" s="28" t="s">
        <v>117</v>
      </c>
      <c r="D18" s="51">
        <v>1.39</v>
      </c>
      <c r="E18" s="51">
        <v>1.39</v>
      </c>
      <c r="F18" s="30" t="s">
        <v>54</v>
      </c>
      <c r="G18" s="25" t="s">
        <v>35</v>
      </c>
      <c r="H18" s="25" t="s">
        <v>35</v>
      </c>
    </row>
    <row r="19" spans="2:8" ht="18" customHeight="1">
      <c r="B19" s="118" t="s">
        <v>31</v>
      </c>
      <c r="C19" s="119"/>
      <c r="D19" s="119"/>
      <c r="E19" s="119"/>
      <c r="F19" s="119"/>
      <c r="G19" s="119"/>
      <c r="H19" s="120"/>
    </row>
    <row r="20" spans="2:11" ht="18" customHeight="1">
      <c r="B20" s="28" t="s">
        <v>171</v>
      </c>
      <c r="C20" s="28" t="s">
        <v>172</v>
      </c>
      <c r="D20" s="51">
        <v>5.25</v>
      </c>
      <c r="E20" s="51">
        <v>5.25</v>
      </c>
      <c r="F20" s="30" t="s">
        <v>54</v>
      </c>
      <c r="G20" s="25" t="s">
        <v>35</v>
      </c>
      <c r="H20" s="25" t="s">
        <v>35</v>
      </c>
      <c r="I20" s="59"/>
      <c r="J20" s="59"/>
      <c r="K20" s="55"/>
    </row>
    <row r="21" spans="2:8" ht="18" customHeight="1">
      <c r="B21" s="28" t="s">
        <v>85</v>
      </c>
      <c r="C21" s="28" t="s">
        <v>86</v>
      </c>
      <c r="D21" s="51">
        <v>1.45</v>
      </c>
      <c r="E21" s="51">
        <v>1.45</v>
      </c>
      <c r="F21" s="30" t="s">
        <v>54</v>
      </c>
      <c r="G21" s="25" t="s">
        <v>35</v>
      </c>
      <c r="H21" s="25" t="s">
        <v>35</v>
      </c>
    </row>
    <row r="22" spans="2:8" ht="18" customHeight="1">
      <c r="B22" s="118" t="s">
        <v>41</v>
      </c>
      <c r="C22" s="119"/>
      <c r="D22" s="119"/>
      <c r="E22" s="119"/>
      <c r="F22" s="119"/>
      <c r="G22" s="119"/>
      <c r="H22" s="120"/>
    </row>
    <row r="23" spans="2:8" ht="18" customHeight="1">
      <c r="B23" s="28" t="s">
        <v>122</v>
      </c>
      <c r="C23" s="28" t="s">
        <v>103</v>
      </c>
      <c r="D23" s="51">
        <v>0.5</v>
      </c>
      <c r="E23" s="58">
        <v>0.5</v>
      </c>
      <c r="F23" s="30" t="s">
        <v>54</v>
      </c>
      <c r="G23" s="25" t="s">
        <v>35</v>
      </c>
      <c r="H23" s="25" t="s">
        <v>35</v>
      </c>
    </row>
    <row r="24" spans="2:8" ht="18" customHeight="1">
      <c r="B24" s="28" t="s">
        <v>68</v>
      </c>
      <c r="C24" s="28" t="s">
        <v>69</v>
      </c>
      <c r="D24" s="51">
        <v>1.4</v>
      </c>
      <c r="E24" s="58">
        <v>1.4</v>
      </c>
      <c r="F24" s="30" t="s">
        <v>54</v>
      </c>
      <c r="G24" s="25" t="s">
        <v>35</v>
      </c>
      <c r="H24" s="25" t="s">
        <v>35</v>
      </c>
    </row>
    <row r="25" spans="2:8" ht="18" customHeight="1">
      <c r="B25" s="28" t="s">
        <v>175</v>
      </c>
      <c r="C25" s="28" t="s">
        <v>176</v>
      </c>
      <c r="D25" s="51">
        <v>7.35</v>
      </c>
      <c r="E25" s="58">
        <v>7.35</v>
      </c>
      <c r="F25" s="30" t="s">
        <v>54</v>
      </c>
      <c r="G25" s="25" t="s">
        <v>35</v>
      </c>
      <c r="H25" s="25" t="s">
        <v>35</v>
      </c>
    </row>
    <row r="26" spans="2:8" ht="18" customHeight="1">
      <c r="B26" s="28" t="s">
        <v>59</v>
      </c>
      <c r="C26" s="28" t="s">
        <v>60</v>
      </c>
      <c r="D26" s="51">
        <v>7.1</v>
      </c>
      <c r="E26" s="58">
        <v>7.1</v>
      </c>
      <c r="F26" s="30" t="s">
        <v>54</v>
      </c>
      <c r="G26" s="25" t="s">
        <v>35</v>
      </c>
      <c r="H26" s="25" t="s">
        <v>35</v>
      </c>
    </row>
    <row r="27" spans="2:8" ht="19.5" customHeight="1">
      <c r="B27" s="117" t="s">
        <v>262</v>
      </c>
      <c r="C27" s="117"/>
      <c r="D27" s="117"/>
      <c r="E27" s="117"/>
      <c r="F27" s="117"/>
      <c r="G27" s="117"/>
      <c r="H27" s="117"/>
    </row>
    <row r="28" spans="2:8" ht="18" customHeight="1">
      <c r="B28" s="23" t="s">
        <v>12</v>
      </c>
      <c r="C28" s="24" t="s">
        <v>13</v>
      </c>
      <c r="D28" s="24" t="s">
        <v>147</v>
      </c>
      <c r="E28" s="24" t="s">
        <v>19</v>
      </c>
      <c r="F28" s="23" t="s">
        <v>32</v>
      </c>
      <c r="G28" s="24" t="s">
        <v>33</v>
      </c>
      <c r="H28" s="24" t="s">
        <v>34</v>
      </c>
    </row>
    <row r="29" spans="2:8" ht="18" customHeight="1">
      <c r="B29" s="118" t="s">
        <v>24</v>
      </c>
      <c r="C29" s="119"/>
      <c r="D29" s="119"/>
      <c r="E29" s="119"/>
      <c r="F29" s="119"/>
      <c r="G29" s="119"/>
      <c r="H29" s="120"/>
    </row>
    <row r="30" spans="2:8" ht="18" customHeight="1">
      <c r="B30" s="28" t="s">
        <v>125</v>
      </c>
      <c r="C30" s="28" t="s">
        <v>126</v>
      </c>
      <c r="D30" s="29">
        <v>0.7</v>
      </c>
      <c r="E30" s="29">
        <v>0.7</v>
      </c>
      <c r="F30" s="30" t="s">
        <v>54</v>
      </c>
      <c r="G30" s="25" t="s">
        <v>35</v>
      </c>
      <c r="H30" s="25" t="s">
        <v>35</v>
      </c>
    </row>
    <row r="31" spans="2:8" ht="18" customHeight="1">
      <c r="B31" s="118" t="s">
        <v>49</v>
      </c>
      <c r="C31" s="119"/>
      <c r="D31" s="119"/>
      <c r="E31" s="119"/>
      <c r="F31" s="119"/>
      <c r="G31" s="119"/>
      <c r="H31" s="120"/>
    </row>
    <row r="32" spans="2:8" ht="18" customHeight="1">
      <c r="B32" s="28" t="s">
        <v>39</v>
      </c>
      <c r="C32" s="28" t="s">
        <v>38</v>
      </c>
      <c r="D32" s="51">
        <v>0.64</v>
      </c>
      <c r="E32" s="65">
        <v>0.64</v>
      </c>
      <c r="F32" s="30" t="s">
        <v>54</v>
      </c>
      <c r="G32" s="25" t="s">
        <v>35</v>
      </c>
      <c r="H32" s="25" t="s">
        <v>35</v>
      </c>
    </row>
    <row r="33" spans="2:8" ht="18" customHeight="1">
      <c r="B33" s="116" t="s">
        <v>36</v>
      </c>
      <c r="C33" s="116"/>
      <c r="D33" s="116"/>
      <c r="E33" s="116"/>
      <c r="F33" s="116"/>
      <c r="G33" s="116"/>
      <c r="H33" s="116"/>
    </row>
    <row r="34" spans="2:8" ht="18" customHeight="1">
      <c r="B34" s="28" t="s">
        <v>94</v>
      </c>
      <c r="C34" s="28" t="s">
        <v>87</v>
      </c>
      <c r="D34" s="29">
        <v>1</v>
      </c>
      <c r="E34" s="29">
        <v>1</v>
      </c>
      <c r="F34" s="30" t="s">
        <v>54</v>
      </c>
      <c r="G34" s="25" t="s">
        <v>35</v>
      </c>
      <c r="H34" s="25" t="s">
        <v>35</v>
      </c>
    </row>
    <row r="35" spans="2:8" ht="18" customHeight="1">
      <c r="B35" s="28" t="s">
        <v>52</v>
      </c>
      <c r="C35" s="28" t="s">
        <v>53</v>
      </c>
      <c r="D35" s="51">
        <v>1.4</v>
      </c>
      <c r="E35" s="29">
        <v>1.4</v>
      </c>
      <c r="F35" s="30" t="s">
        <v>54</v>
      </c>
      <c r="G35" s="25" t="s">
        <v>35</v>
      </c>
      <c r="H35" s="25" t="s">
        <v>35</v>
      </c>
    </row>
    <row r="36" spans="2:8" ht="18" customHeight="1">
      <c r="B36" s="28" t="s">
        <v>106</v>
      </c>
      <c r="C36" s="28" t="s">
        <v>107</v>
      </c>
      <c r="D36" s="51">
        <v>0.72</v>
      </c>
      <c r="E36" s="51">
        <v>0.72</v>
      </c>
      <c r="F36" s="30" t="s">
        <v>54</v>
      </c>
      <c r="G36" s="25" t="s">
        <v>35</v>
      </c>
      <c r="H36" s="25" t="s">
        <v>35</v>
      </c>
    </row>
    <row r="37" spans="2:8" ht="16.5" customHeight="1">
      <c r="B37" s="116" t="s">
        <v>42</v>
      </c>
      <c r="C37" s="116"/>
      <c r="D37" s="116"/>
      <c r="E37" s="116"/>
      <c r="F37" s="116"/>
      <c r="G37" s="116"/>
      <c r="H37" s="116"/>
    </row>
    <row r="38" spans="2:8" ht="18" customHeight="1">
      <c r="B38" s="28" t="s">
        <v>74</v>
      </c>
      <c r="C38" s="28" t="s">
        <v>75</v>
      </c>
      <c r="D38" s="29">
        <v>1</v>
      </c>
      <c r="E38" s="29">
        <v>1</v>
      </c>
      <c r="F38" s="30" t="s">
        <v>54</v>
      </c>
      <c r="G38" s="25" t="s">
        <v>35</v>
      </c>
      <c r="H38" s="25" t="s">
        <v>35</v>
      </c>
    </row>
    <row r="39" spans="2:8" ht="18" customHeight="1">
      <c r="B39" s="28" t="s">
        <v>104</v>
      </c>
      <c r="C39" s="28" t="s">
        <v>105</v>
      </c>
      <c r="D39" s="29" t="s">
        <v>45</v>
      </c>
      <c r="E39" s="29" t="s">
        <v>45</v>
      </c>
      <c r="F39" s="30" t="s">
        <v>54</v>
      </c>
      <c r="G39" s="25" t="s">
        <v>35</v>
      </c>
      <c r="H39" s="25" t="s">
        <v>35</v>
      </c>
    </row>
    <row r="40" spans="2:8" ht="18" customHeight="1">
      <c r="B40" s="28" t="s">
        <v>112</v>
      </c>
      <c r="C40" s="28" t="s">
        <v>114</v>
      </c>
      <c r="D40" s="29" t="s">
        <v>45</v>
      </c>
      <c r="E40" s="29" t="s">
        <v>45</v>
      </c>
      <c r="F40" s="30" t="s">
        <v>54</v>
      </c>
      <c r="G40" s="25" t="s">
        <v>35</v>
      </c>
      <c r="H40" s="25" t="s">
        <v>35</v>
      </c>
    </row>
    <row r="41" spans="2:8" ht="18" customHeight="1">
      <c r="B41" s="28" t="s">
        <v>113</v>
      </c>
      <c r="C41" s="28" t="s">
        <v>115</v>
      </c>
      <c r="D41" s="29" t="s">
        <v>45</v>
      </c>
      <c r="E41" s="29" t="s">
        <v>45</v>
      </c>
      <c r="F41" s="30" t="s">
        <v>54</v>
      </c>
      <c r="G41" s="25" t="s">
        <v>35</v>
      </c>
      <c r="H41" s="25" t="s">
        <v>35</v>
      </c>
    </row>
    <row r="42" spans="2:8" ht="18" customHeight="1">
      <c r="B42" s="28" t="s">
        <v>43</v>
      </c>
      <c r="C42" s="28" t="s">
        <v>44</v>
      </c>
      <c r="D42" s="29">
        <v>2.55</v>
      </c>
      <c r="E42" s="29">
        <v>2.55</v>
      </c>
      <c r="F42" s="30" t="s">
        <v>54</v>
      </c>
      <c r="G42" s="25" t="s">
        <v>35</v>
      </c>
      <c r="H42" s="25" t="s">
        <v>35</v>
      </c>
    </row>
    <row r="43" spans="2:8" ht="18" customHeight="1">
      <c r="B43" s="28" t="s">
        <v>148</v>
      </c>
      <c r="C43" s="28" t="s">
        <v>149</v>
      </c>
      <c r="D43" s="29" t="s">
        <v>45</v>
      </c>
      <c r="E43" s="29" t="s">
        <v>45</v>
      </c>
      <c r="F43" s="30" t="s">
        <v>54</v>
      </c>
      <c r="G43" s="25" t="s">
        <v>35</v>
      </c>
      <c r="H43" s="25" t="s">
        <v>35</v>
      </c>
    </row>
    <row r="44" spans="2:8" ht="18" customHeight="1">
      <c r="B44" s="28" t="s">
        <v>243</v>
      </c>
      <c r="C44" s="28" t="s">
        <v>244</v>
      </c>
      <c r="D44" s="29" t="s">
        <v>45</v>
      </c>
      <c r="E44" s="29" t="s">
        <v>45</v>
      </c>
      <c r="F44" s="30" t="s">
        <v>54</v>
      </c>
      <c r="G44" s="25" t="s">
        <v>35</v>
      </c>
      <c r="H44" s="25" t="s">
        <v>35</v>
      </c>
    </row>
    <row r="45" spans="2:8" ht="15.75" customHeight="1">
      <c r="B45" s="116" t="s">
        <v>26</v>
      </c>
      <c r="C45" s="116"/>
      <c r="D45" s="116"/>
      <c r="E45" s="116"/>
      <c r="F45" s="116"/>
      <c r="G45" s="116"/>
      <c r="H45" s="116"/>
    </row>
    <row r="46" spans="2:8" ht="18" customHeight="1">
      <c r="B46" s="28" t="s">
        <v>77</v>
      </c>
      <c r="C46" s="28" t="s">
        <v>78</v>
      </c>
      <c r="D46" s="29">
        <v>0.45</v>
      </c>
      <c r="E46" s="29">
        <v>0.45</v>
      </c>
      <c r="F46" s="30" t="s">
        <v>54</v>
      </c>
      <c r="G46" s="25" t="s">
        <v>35</v>
      </c>
      <c r="H46" s="25" t="s">
        <v>35</v>
      </c>
    </row>
    <row r="47" spans="2:8" ht="13.5" customHeight="1">
      <c r="B47" s="116" t="s">
        <v>31</v>
      </c>
      <c r="C47" s="116"/>
      <c r="D47" s="116"/>
      <c r="E47" s="116"/>
      <c r="F47" s="116"/>
      <c r="G47" s="116"/>
      <c r="H47" s="116"/>
    </row>
    <row r="48" spans="2:8" ht="13.5" customHeight="1">
      <c r="B48" s="28" t="s">
        <v>169</v>
      </c>
      <c r="C48" s="28" t="s">
        <v>170</v>
      </c>
      <c r="D48" s="51">
        <v>5.08</v>
      </c>
      <c r="E48" s="29">
        <v>5.1</v>
      </c>
      <c r="F48" s="30" t="s">
        <v>54</v>
      </c>
      <c r="G48" s="25" t="s">
        <v>35</v>
      </c>
      <c r="H48" s="25" t="s">
        <v>35</v>
      </c>
    </row>
  </sheetData>
  <sheetProtection/>
  <mergeCells count="15">
    <mergeCell ref="B29:H29"/>
    <mergeCell ref="B37:H37"/>
    <mergeCell ref="B33:H33"/>
    <mergeCell ref="B47:H47"/>
    <mergeCell ref="B45:H45"/>
    <mergeCell ref="B31:H31"/>
    <mergeCell ref="B1:H1"/>
    <mergeCell ref="B3:H3"/>
    <mergeCell ref="B27:H27"/>
    <mergeCell ref="B15:H15"/>
    <mergeCell ref="B10:H10"/>
    <mergeCell ref="B7:H7"/>
    <mergeCell ref="B19:H19"/>
    <mergeCell ref="B13:H13"/>
    <mergeCell ref="B22:H22"/>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4"/>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55.421875" style="6" customWidth="1"/>
    <col min="7" max="16384" width="9.00390625" style="6" customWidth="1"/>
  </cols>
  <sheetData>
    <row r="1" spans="1:6" ht="19.5" customHeight="1">
      <c r="A1" s="122" t="s">
        <v>263</v>
      </c>
      <c r="B1" s="122"/>
      <c r="C1" s="122"/>
      <c r="D1" s="122"/>
      <c r="E1" s="122"/>
      <c r="F1" s="122"/>
    </row>
    <row r="2" spans="1:6" ht="65.25" customHeight="1">
      <c r="A2" s="27" t="s">
        <v>37</v>
      </c>
      <c r="B2" s="121" t="s">
        <v>247</v>
      </c>
      <c r="C2" s="121"/>
      <c r="D2" s="121"/>
      <c r="E2" s="121"/>
      <c r="F2" s="121"/>
    </row>
    <row r="3" spans="1:6" ht="59.25" customHeight="1">
      <c r="A3" s="27" t="s">
        <v>127</v>
      </c>
      <c r="B3" s="121" t="s">
        <v>194</v>
      </c>
      <c r="C3" s="121"/>
      <c r="D3" s="121"/>
      <c r="E3" s="121"/>
      <c r="F3" s="121"/>
    </row>
    <row r="4" spans="1:6" ht="51" customHeight="1">
      <c r="A4" s="27" t="s">
        <v>65</v>
      </c>
      <c r="B4" s="121" t="s">
        <v>195</v>
      </c>
      <c r="C4" s="121"/>
      <c r="D4" s="121"/>
      <c r="E4" s="121"/>
      <c r="F4" s="121"/>
    </row>
    <row r="5" spans="1:6" ht="52.5" customHeight="1">
      <c r="A5" s="27" t="s">
        <v>64</v>
      </c>
      <c r="B5" s="121" t="s">
        <v>196</v>
      </c>
      <c r="C5" s="121"/>
      <c r="D5" s="121"/>
      <c r="E5" s="121"/>
      <c r="F5" s="121"/>
    </row>
    <row r="6" spans="1:6" ht="51" customHeight="1">
      <c r="A6" s="27" t="s">
        <v>66</v>
      </c>
      <c r="B6" s="121" t="s">
        <v>197</v>
      </c>
      <c r="C6" s="121"/>
      <c r="D6" s="121"/>
      <c r="E6" s="121"/>
      <c r="F6" s="121"/>
    </row>
    <row r="7" spans="1:6" ht="40.5" customHeight="1">
      <c r="A7" s="61" t="s">
        <v>63</v>
      </c>
      <c r="B7" s="121" t="s">
        <v>198</v>
      </c>
      <c r="C7" s="121"/>
      <c r="D7" s="121"/>
      <c r="E7" s="121"/>
      <c r="F7" s="121"/>
    </row>
    <row r="8" spans="1:6" ht="22.5" customHeight="1">
      <c r="A8" s="27" t="s">
        <v>61</v>
      </c>
      <c r="B8" s="121" t="s">
        <v>199</v>
      </c>
      <c r="C8" s="121"/>
      <c r="D8" s="121"/>
      <c r="E8" s="121"/>
      <c r="F8" s="121"/>
    </row>
    <row r="9" spans="1:6" ht="33.75" customHeight="1">
      <c r="A9" s="27" t="s">
        <v>62</v>
      </c>
      <c r="B9" s="121" t="s">
        <v>200</v>
      </c>
      <c r="C9" s="121"/>
      <c r="D9" s="121"/>
      <c r="E9" s="121"/>
      <c r="F9" s="121"/>
    </row>
    <row r="10" spans="1:6" ht="34.5" customHeight="1">
      <c r="A10" s="27" t="s">
        <v>76</v>
      </c>
      <c r="B10" s="121" t="s">
        <v>233</v>
      </c>
      <c r="C10" s="121"/>
      <c r="D10" s="121"/>
      <c r="E10" s="121"/>
      <c r="F10" s="121"/>
    </row>
    <row r="11" spans="1:6" ht="64.5" customHeight="1">
      <c r="A11" s="27" t="s">
        <v>120</v>
      </c>
      <c r="B11" s="121" t="s">
        <v>201</v>
      </c>
      <c r="C11" s="121"/>
      <c r="D11" s="121"/>
      <c r="E11" s="121"/>
      <c r="F11" s="121"/>
    </row>
    <row r="12" spans="1:6" ht="63" customHeight="1">
      <c r="A12" s="27" t="s">
        <v>167</v>
      </c>
      <c r="B12" s="121" t="s">
        <v>248</v>
      </c>
      <c r="C12" s="121"/>
      <c r="D12" s="121"/>
      <c r="E12" s="121"/>
      <c r="F12" s="121"/>
    </row>
    <row r="13" spans="1:6" ht="69" customHeight="1">
      <c r="A13" s="27" t="s">
        <v>168</v>
      </c>
      <c r="B13" s="121" t="s">
        <v>241</v>
      </c>
      <c r="C13" s="121"/>
      <c r="D13" s="121"/>
      <c r="E13" s="121"/>
      <c r="F13" s="121"/>
    </row>
    <row r="14" spans="1:6" ht="49.5" customHeight="1">
      <c r="A14" s="12" t="s">
        <v>128</v>
      </c>
      <c r="B14" s="121" t="s">
        <v>212</v>
      </c>
      <c r="C14" s="121"/>
      <c r="D14" s="121"/>
      <c r="E14" s="121"/>
      <c r="F14" s="121"/>
    </row>
    <row r="15" spans="1:6" ht="36.75" customHeight="1">
      <c r="A15" s="12" t="s">
        <v>161</v>
      </c>
      <c r="B15" s="121" t="s">
        <v>202</v>
      </c>
      <c r="C15" s="121"/>
      <c r="D15" s="121"/>
      <c r="E15" s="121"/>
      <c r="F15" s="121"/>
    </row>
    <row r="16" spans="1:6" ht="23.25" customHeight="1">
      <c r="A16" s="60" t="s">
        <v>166</v>
      </c>
      <c r="B16" s="121" t="s">
        <v>213</v>
      </c>
      <c r="C16" s="121"/>
      <c r="D16" s="121"/>
      <c r="E16" s="121"/>
      <c r="F16" s="121"/>
    </row>
    <row r="17" spans="1:6" ht="23.25" customHeight="1">
      <c r="A17" s="12" t="s">
        <v>163</v>
      </c>
      <c r="B17" s="121" t="s">
        <v>214</v>
      </c>
      <c r="C17" s="121"/>
      <c r="D17" s="121"/>
      <c r="E17" s="121"/>
      <c r="F17" s="121"/>
    </row>
    <row r="18" spans="1:6" ht="30.75" customHeight="1">
      <c r="A18" s="12" t="s">
        <v>162</v>
      </c>
      <c r="B18" s="121" t="s">
        <v>216</v>
      </c>
      <c r="C18" s="121"/>
      <c r="D18" s="121"/>
      <c r="E18" s="121"/>
      <c r="F18" s="121"/>
    </row>
    <row r="19" spans="1:6" ht="33.75" customHeight="1">
      <c r="A19" s="12" t="s">
        <v>160</v>
      </c>
      <c r="B19" s="121" t="s">
        <v>215</v>
      </c>
      <c r="C19" s="121"/>
      <c r="D19" s="121"/>
      <c r="E19" s="121"/>
      <c r="F19" s="121"/>
    </row>
    <row r="20" spans="1:6" ht="19.5" customHeight="1">
      <c r="A20" s="12" t="s">
        <v>203</v>
      </c>
      <c r="B20" s="121" t="s">
        <v>218</v>
      </c>
      <c r="C20" s="121"/>
      <c r="D20" s="121"/>
      <c r="E20" s="121"/>
      <c r="F20" s="121"/>
    </row>
    <row r="21" spans="1:6" ht="19.5" customHeight="1">
      <c r="A21" s="12" t="s">
        <v>204</v>
      </c>
      <c r="B21" s="121" t="s">
        <v>219</v>
      </c>
      <c r="C21" s="121"/>
      <c r="D21" s="121"/>
      <c r="E21" s="121"/>
      <c r="F21" s="121"/>
    </row>
    <row r="22" spans="1:6" ht="19.5" customHeight="1">
      <c r="A22" s="12" t="s">
        <v>205</v>
      </c>
      <c r="B22" s="121" t="s">
        <v>220</v>
      </c>
      <c r="C22" s="121"/>
      <c r="D22" s="121"/>
      <c r="E22" s="121"/>
      <c r="F22" s="121"/>
    </row>
    <row r="23" spans="1:6" ht="19.5" customHeight="1">
      <c r="A23" s="12" t="s">
        <v>70</v>
      </c>
      <c r="B23" s="121" t="s">
        <v>221</v>
      </c>
      <c r="C23" s="121"/>
      <c r="D23" s="121"/>
      <c r="E23" s="121"/>
      <c r="F23" s="121"/>
    </row>
    <row r="24" spans="1:6" ht="19.5" customHeight="1">
      <c r="A24" s="12" t="s">
        <v>206</v>
      </c>
      <c r="B24" s="121" t="s">
        <v>222</v>
      </c>
      <c r="C24" s="121"/>
      <c r="D24" s="121"/>
      <c r="E24" s="121"/>
      <c r="F24" s="121"/>
    </row>
    <row r="25" spans="1:6" ht="19.5" customHeight="1">
      <c r="A25" s="12" t="s">
        <v>207</v>
      </c>
      <c r="B25" s="121" t="s">
        <v>223</v>
      </c>
      <c r="C25" s="121"/>
      <c r="D25" s="121"/>
      <c r="E25" s="121"/>
      <c r="F25" s="121"/>
    </row>
    <row r="26" spans="1:6" ht="19.5" customHeight="1">
      <c r="A26" s="12" t="s">
        <v>252</v>
      </c>
      <c r="B26" s="121" t="s">
        <v>224</v>
      </c>
      <c r="C26" s="121"/>
      <c r="D26" s="121"/>
      <c r="E26" s="121"/>
      <c r="F26" s="121"/>
    </row>
    <row r="27" spans="1:6" ht="19.5" customHeight="1">
      <c r="A27" s="12" t="s">
        <v>208</v>
      </c>
      <c r="B27" s="121" t="s">
        <v>225</v>
      </c>
      <c r="C27" s="121"/>
      <c r="D27" s="121"/>
      <c r="E27" s="121"/>
      <c r="F27" s="121"/>
    </row>
    <row r="28" spans="1:6" ht="19.5" customHeight="1">
      <c r="A28" s="12" t="s">
        <v>209</v>
      </c>
      <c r="B28" s="121" t="s">
        <v>226</v>
      </c>
      <c r="C28" s="121"/>
      <c r="D28" s="121"/>
      <c r="E28" s="121"/>
      <c r="F28" s="121"/>
    </row>
    <row r="29" spans="1:6" ht="19.5" customHeight="1">
      <c r="A29" s="12" t="s">
        <v>251</v>
      </c>
      <c r="B29" s="121" t="s">
        <v>227</v>
      </c>
      <c r="C29" s="121"/>
      <c r="D29" s="121"/>
      <c r="E29" s="121"/>
      <c r="F29" s="121"/>
    </row>
    <row r="30" spans="1:6" ht="19.5" customHeight="1">
      <c r="A30" s="12" t="s">
        <v>210</v>
      </c>
      <c r="B30" s="121" t="s">
        <v>228</v>
      </c>
      <c r="C30" s="121"/>
      <c r="D30" s="121"/>
      <c r="E30" s="121"/>
      <c r="F30" s="121"/>
    </row>
    <row r="31" spans="1:6" ht="19.5" customHeight="1">
      <c r="A31" s="62" t="s">
        <v>217</v>
      </c>
      <c r="B31" s="121" t="s">
        <v>229</v>
      </c>
      <c r="C31" s="121"/>
      <c r="D31" s="121"/>
      <c r="E31" s="121"/>
      <c r="F31" s="121"/>
    </row>
    <row r="32" spans="1:6" ht="19.5" customHeight="1">
      <c r="A32" s="12" t="s">
        <v>250</v>
      </c>
      <c r="B32" s="121" t="s">
        <v>230</v>
      </c>
      <c r="C32" s="121"/>
      <c r="D32" s="121"/>
      <c r="E32" s="121"/>
      <c r="F32" s="121"/>
    </row>
    <row r="33" spans="1:6" ht="19.5" customHeight="1">
      <c r="A33" s="12" t="s">
        <v>211</v>
      </c>
      <c r="B33" s="121" t="s">
        <v>231</v>
      </c>
      <c r="C33" s="121"/>
      <c r="D33" s="121"/>
      <c r="E33" s="121"/>
      <c r="F33" s="121"/>
    </row>
    <row r="34" spans="1:6" ht="19.5" customHeight="1">
      <c r="A34" s="12" t="s">
        <v>249</v>
      </c>
      <c r="B34" s="121" t="s">
        <v>232</v>
      </c>
      <c r="C34" s="121"/>
      <c r="D34" s="121"/>
      <c r="E34" s="121"/>
      <c r="F34" s="121"/>
    </row>
  </sheetData>
  <sheetProtection/>
  <mergeCells count="34">
    <mergeCell ref="B9:F9"/>
    <mergeCell ref="B7:F7"/>
    <mergeCell ref="B8:F8"/>
    <mergeCell ref="A1:F1"/>
    <mergeCell ref="B6:F6"/>
    <mergeCell ref="B3:F3"/>
    <mergeCell ref="B5:F5"/>
    <mergeCell ref="B4:F4"/>
    <mergeCell ref="B2:F2"/>
    <mergeCell ref="B10:F10"/>
    <mergeCell ref="B11:F11"/>
    <mergeCell ref="B12:F12"/>
    <mergeCell ref="B19:F19"/>
    <mergeCell ref="B15:F15"/>
    <mergeCell ref="B16:F16"/>
    <mergeCell ref="B17:F17"/>
    <mergeCell ref="B18:F18"/>
    <mergeCell ref="B14:F14"/>
    <mergeCell ref="B13:F13"/>
    <mergeCell ref="B20:F20"/>
    <mergeCell ref="B21:F21"/>
    <mergeCell ref="B22:F22"/>
    <mergeCell ref="B23:F23"/>
    <mergeCell ref="B24:F24"/>
    <mergeCell ref="B25:F25"/>
    <mergeCell ref="B32:F32"/>
    <mergeCell ref="B33:F33"/>
    <mergeCell ref="B34:F34"/>
    <mergeCell ref="B26:F26"/>
    <mergeCell ref="B27:F27"/>
    <mergeCell ref="B28:F28"/>
    <mergeCell ref="B29:F29"/>
    <mergeCell ref="B30:F30"/>
    <mergeCell ref="B31:F31"/>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3.75" customHeight="1">
      <c r="C1" s="125" t="s">
        <v>264</v>
      </c>
      <c r="D1" s="125"/>
    </row>
    <row r="2" spans="3:4" s="21" customFormat="1" ht="29.25" customHeight="1">
      <c r="C2" s="123" t="s">
        <v>46</v>
      </c>
      <c r="D2" s="124"/>
    </row>
    <row r="3" spans="3:4" s="21" customFormat="1" ht="71.25" customHeight="1">
      <c r="C3" s="12" t="s">
        <v>40</v>
      </c>
      <c r="D3" s="20" t="s">
        <v>191</v>
      </c>
    </row>
    <row r="4" spans="3:4" s="21" customFormat="1" ht="54.75" customHeight="1">
      <c r="C4" s="12" t="s">
        <v>240</v>
      </c>
      <c r="D4" s="20" t="s">
        <v>242</v>
      </c>
    </row>
    <row r="5" spans="3:4" s="21" customFormat="1" ht="54" customHeight="1">
      <c r="C5" s="12" t="s">
        <v>245</v>
      </c>
      <c r="D5" s="20" t="s">
        <v>246</v>
      </c>
    </row>
    <row r="6" spans="3:4" s="21" customFormat="1" ht="60" customHeight="1">
      <c r="C6" s="27" t="s">
        <v>266</v>
      </c>
      <c r="D6" s="20" t="s">
        <v>268</v>
      </c>
    </row>
    <row r="7" spans="3:4" s="21" customFormat="1" ht="49.5" customHeight="1">
      <c r="C7" s="27" t="s">
        <v>257</v>
      </c>
      <c r="D7" s="20" t="s">
        <v>256</v>
      </c>
    </row>
    <row r="8" spans="3:4" s="21" customFormat="1" ht="42" customHeight="1">
      <c r="C8" s="27" t="s">
        <v>266</v>
      </c>
      <c r="D8" s="64" t="s">
        <v>267</v>
      </c>
    </row>
    <row r="9" spans="3:6" s="22" customFormat="1" ht="36" customHeight="1">
      <c r="C9" s="123" t="s">
        <v>129</v>
      </c>
      <c r="D9" s="124"/>
      <c r="F9" s="15"/>
    </row>
    <row r="10" spans="3:6" s="15" customFormat="1" ht="108" customHeight="1">
      <c r="C10" s="27" t="s">
        <v>141</v>
      </c>
      <c r="D10" s="20" t="s">
        <v>271</v>
      </c>
      <c r="F10" s="13"/>
    </row>
    <row r="11" spans="3:4" s="21" customFormat="1" ht="49.5" customHeight="1">
      <c r="C11" s="27" t="s">
        <v>159</v>
      </c>
      <c r="D11" s="20" t="s">
        <v>189</v>
      </c>
    </row>
    <row r="12" spans="3:4" s="21" customFormat="1" ht="51.75" customHeight="1">
      <c r="C12" s="27" t="s">
        <v>183</v>
      </c>
      <c r="D12" s="20" t="s">
        <v>253</v>
      </c>
    </row>
    <row r="13" spans="3:4" s="21" customFormat="1" ht="69.75" customHeight="1">
      <c r="C13" s="27" t="s">
        <v>186</v>
      </c>
      <c r="D13" s="20" t="s">
        <v>190</v>
      </c>
    </row>
    <row r="14" spans="3:4" s="13" customFormat="1" ht="33.75" customHeight="1">
      <c r="C14" s="123" t="s">
        <v>130</v>
      </c>
      <c r="D14" s="124"/>
    </row>
    <row r="15" spans="3:4" s="14" customFormat="1" ht="52.5" customHeight="1">
      <c r="C15" s="12" t="s">
        <v>70</v>
      </c>
      <c r="D15" s="20" t="s">
        <v>121</v>
      </c>
    </row>
  </sheetData>
  <sheetProtection/>
  <mergeCells count="4">
    <mergeCell ref="C14:D14"/>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2011-01-12T11:05:48Z</cp:lastPrinted>
  <dcterms:created xsi:type="dcterms:W3CDTF">2012-01-03T06:41:25Z</dcterms:created>
  <dcterms:modified xsi:type="dcterms:W3CDTF">2016-08-15T11:20:16Z</dcterms:modified>
  <cp:category/>
  <cp:version/>
  <cp:contentType/>
  <cp:contentStatus/>
</cp:coreProperties>
</file>